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804"/>
  </bookViews>
  <sheets>
    <sheet name="价格表目录" sheetId="17" r:id="rId1"/>
    <sheet name="欧洲空派大陆飞(包税+自税)" sheetId="1" r:id="rId2"/>
    <sheet name="欧洲空派香港飞(包税+自税)" sheetId="2" r:id="rId3"/>
    <sheet name="欧洲空派越南飞(包税+自税)" sheetId="19" r:id="rId4"/>
    <sheet name="欧洲卡航" sheetId="6" r:id="rId5"/>
    <sheet name="欧洲海运(包税+自税)" sheetId="7" r:id="rId6"/>
    <sheet name="英国卡航" sheetId="5" r:id="rId7"/>
    <sheet name="英国空运" sheetId="18" r:id="rId8"/>
    <sheet name="英国海运" sheetId="20" r:id="rId9"/>
    <sheet name="亚马逊常见偏远地址" sheetId="9" r:id="rId10"/>
    <sheet name="发票箱单格式" sheetId="10" r:id="rId11"/>
    <sheet name="空派模板" sheetId="11" r:id="rId12"/>
    <sheet name="清关委托书" sheetId="12" r:id="rId13"/>
    <sheet name="免责声明" sheetId="13" r:id="rId14"/>
    <sheet name="欧洲附加费收取标准" sheetId="14" r:id="rId15"/>
    <sheet name="PVA授权书延递" sheetId="15" r:id="rId16"/>
    <sheet name="交接单模板" sheetId="16" r:id="rId17"/>
  </sheets>
  <externalReferences>
    <externalReference r:id="rId19"/>
  </externalReferences>
  <definedNames>
    <definedName name="_xlnm._FilterDatabase" localSheetId="14" hidden="1">欧洲附加费收取标准!#REF!</definedName>
    <definedName name="返回目录">[1]欧洲海运!#REF!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3" name="ID_678BBB40FA1A46A29A009CCCC352BCC2" descr=" "/>
        <xdr:cNvPicPr/>
      </xdr:nvPicPr>
      <xdr:blipFill>
        <a:blip r:embed="rId1"/>
        <a:srcRect t="26911" b="25247"/>
        <a:stretch>
          <a:fillRect/>
        </a:stretch>
      </xdr:blipFill>
      <xdr:spPr>
        <a:xfrm>
          <a:off x="114300" y="1270"/>
          <a:ext cx="2886710" cy="870585"/>
        </a:xfrm>
        <a:prstGeom prst="rect">
          <a:avLst/>
        </a:prstGeom>
        <a:noFill/>
        <a:ln w="9525" cap="flat" cmpd="sng">
          <a:noFill/>
          <a:prstDash val="solid"/>
          <a:miter/>
        </a:ln>
        <a:effectLst/>
      </xdr:spPr>
    </xdr:pic>
  </etc:cellImage>
</etc:cellImages>
</file>

<file path=xl/sharedStrings.xml><?xml version="1.0" encoding="utf-8"?>
<sst xmlns="http://schemas.openxmlformats.org/spreadsheetml/2006/main" count="954" uniqueCount="476">
  <si>
    <t>地址：深圳市龙岗区中心路国际物流转运中心（互联E时代大厦对面）   晚班电话：黄权兴  15879993247（15：00后联系）                                                                         价格生效日期：2024年3月18日16:00生效</t>
  </si>
  <si>
    <t>价格渠道</t>
  </si>
  <si>
    <t>入仓后时效</t>
  </si>
  <si>
    <t>报价表链接</t>
  </si>
  <si>
    <t>备注</t>
  </si>
  <si>
    <t>发票模板</t>
  </si>
  <si>
    <t>价格变化</t>
  </si>
  <si>
    <t>辅助选项</t>
  </si>
  <si>
    <t>欧洲空派大陆航班</t>
  </si>
  <si>
    <t>10-12个自然日</t>
  </si>
  <si>
    <t>欧洲空派大陆飞</t>
  </si>
  <si>
    <t>发票箱单格式!A1</t>
  </si>
  <si>
    <t>价格下调</t>
  </si>
  <si>
    <t>欧洲空派香港航班</t>
  </si>
  <si>
    <t>13-15个自然日</t>
  </si>
  <si>
    <t>欧洲空派香港飞</t>
  </si>
  <si>
    <t>欧洲空派越南航班</t>
  </si>
  <si>
    <t>15-18个自然日</t>
  </si>
  <si>
    <t>欧洲空派越南飞</t>
  </si>
  <si>
    <t>欧洲卡航</t>
  </si>
  <si>
    <t>25个自然日</t>
  </si>
  <si>
    <t>欧洲海运</t>
  </si>
  <si>
    <t>开船后35天</t>
  </si>
  <si>
    <t>英国卡航</t>
  </si>
  <si>
    <t>发车15-17天</t>
  </si>
  <si>
    <t>英国空派</t>
  </si>
  <si>
    <t>8-10个自然日</t>
  </si>
  <si>
    <t>价格上涨</t>
  </si>
  <si>
    <t>英国海运</t>
  </si>
  <si>
    <t>开船35-38个自然日</t>
  </si>
  <si>
    <t>价格调整</t>
  </si>
  <si>
    <t>新启天-大陆航班专线</t>
  </si>
  <si>
    <t>欧洲空派普货FBA(包税）</t>
  </si>
  <si>
    <t>产品名称</t>
  </si>
  <si>
    <t>国家</t>
  </si>
  <si>
    <t>运费</t>
  </si>
  <si>
    <t>参考时效</t>
  </si>
  <si>
    <t>赔偿说明</t>
  </si>
  <si>
    <t>21-45kg</t>
  </si>
  <si>
    <t>46-70kg</t>
  </si>
  <si>
    <t>71-100kg</t>
  </si>
  <si>
    <t>101-200kg</t>
  </si>
  <si>
    <t>201kg+</t>
  </si>
  <si>
    <t>派送方式</t>
  </si>
  <si>
    <t>EU-1-卡派专线</t>
  </si>
  <si>
    <t>德国DTM2</t>
  </si>
  <si>
    <t>卡车</t>
  </si>
  <si>
    <t>6-8天提取</t>
  </si>
  <si>
    <r>
      <rPr>
        <b/>
        <sz val="12"/>
        <color theme="1"/>
        <rFont val="微软雅黑"/>
        <charset val="134"/>
      </rPr>
      <t>时效赔偿：</t>
    </r>
    <r>
      <rPr>
        <b/>
        <sz val="12"/>
        <color rgb="FFFF0000"/>
        <rFont val="微软雅黑"/>
        <charset val="134"/>
      </rPr>
      <t xml:space="preserve">入仓第2日起超12个自然日，未提取赔偿1RMB/KG/工作日，最高赔5RMB/KG/票；（单票任意一件提取即算该票已提取不在赔付范围内，受节假日/罢工/疫情管控/政治因素/航班延误等不可抗力原因不计入延误赔偿范围）：延误赔偿抵扣后续运费                                   </t>
    </r>
    <r>
      <rPr>
        <b/>
        <sz val="12"/>
        <color theme="1"/>
        <rFont val="微软雅黑"/>
        <charset val="134"/>
      </rPr>
      <t>查验赔偿：</t>
    </r>
    <r>
      <rPr>
        <b/>
        <sz val="12"/>
        <color rgb="FFFF0000"/>
        <rFont val="微软雅黑"/>
        <charset val="134"/>
      </rPr>
      <t>受查验影响导致时效延误按1RMB/KG/工作日，最高赔5RMB/KG/票(和时效赔偿不叠加赔偿)，查验时间超过15天可申请赔偿，查验超过3个月未放行可申请按40/KG赔偿</t>
    </r>
  </si>
  <si>
    <t>德国WOR5，HAJ1</t>
  </si>
  <si>
    <t>法国CDG7</t>
  </si>
  <si>
    <t>EU-1快线</t>
  </si>
  <si>
    <t>德国</t>
  </si>
  <si>
    <r>
      <rPr>
        <b/>
        <sz val="16"/>
        <color rgb="FF000000"/>
        <rFont val="微软雅黑"/>
        <charset val="134"/>
      </rPr>
      <t>UPS/DPD/DHL Express统配</t>
    </r>
    <r>
      <rPr>
        <b/>
        <sz val="16"/>
        <color rgb="FFFF0000"/>
        <rFont val="微软雅黑"/>
        <charset val="134"/>
      </rPr>
      <t>(指定UPS+1)</t>
    </r>
  </si>
  <si>
    <t>法国</t>
  </si>
  <si>
    <t>意大利、西班牙</t>
  </si>
  <si>
    <t>欧洲空派普货非FBA(包税）</t>
  </si>
  <si>
    <t>EU-1(NOFBA)</t>
  </si>
  <si>
    <r>
      <rPr>
        <b/>
        <sz val="16"/>
        <color rgb="FF000000"/>
        <rFont val="微软雅黑"/>
        <charset val="134"/>
      </rPr>
      <t>UPS/DHL Express统配</t>
    </r>
    <r>
      <rPr>
        <b/>
        <sz val="16"/>
        <color rgb="FFFF0000"/>
        <rFont val="微软雅黑"/>
        <charset val="134"/>
      </rPr>
      <t>(指定UPS+1)</t>
    </r>
  </si>
  <si>
    <r>
      <rPr>
        <b/>
        <sz val="11"/>
        <color theme="1"/>
        <rFont val="微软雅黑"/>
        <charset val="134"/>
      </rPr>
      <t>时效赔偿：</t>
    </r>
    <r>
      <rPr>
        <b/>
        <sz val="11"/>
        <color rgb="FFFF0000"/>
        <rFont val="微软雅黑"/>
        <charset val="134"/>
      </rPr>
      <t xml:space="preserve">入仓第2日起超15个自然日，未提取赔偿1RMB/KG/工作日，最高赔5RMB/KG/票；（单票任意一件提取即算该票已提取不在赔付范围内，受节假日/罢工/疫情管控/政治因素/航班延误等不可抗力原因不计入延误赔偿范围）：延误赔偿抵扣后续运费                                   </t>
    </r>
    <r>
      <rPr>
        <b/>
        <sz val="11"/>
        <color theme="1"/>
        <rFont val="微软雅黑"/>
        <charset val="134"/>
      </rPr>
      <t>查验赔偿：</t>
    </r>
    <r>
      <rPr>
        <b/>
        <sz val="11"/>
        <color rgb="FFFF0000"/>
        <rFont val="微软雅黑"/>
        <charset val="134"/>
      </rPr>
      <t>受查验影响导致时效延误按1RMB/KG/工作日，最高赔5RMB/KG/票(和时效赔偿不叠加赔偿)，查验时间超过15天可申请赔偿，查验超过3个月未放行可申请按40/KG赔偿</t>
    </r>
  </si>
  <si>
    <t>葡萄牙、保加利亚、立陶宛、爱沙尼亚、拉脱维亚、克罗地亚、斯洛伐克、斯洛文尼亚、瑞典、丹麦、荷兰、捷克、奥地利、波兰、匈牙利、 芬兰、希腊</t>
  </si>
  <si>
    <t>EU-1自税渠道FBA      清关费手续费200/票</t>
  </si>
  <si>
    <t>EU-1-卡派专线(递延)</t>
  </si>
  <si>
    <r>
      <rPr>
        <b/>
        <sz val="11"/>
        <color theme="1"/>
        <rFont val="微软雅黑"/>
        <charset val="134"/>
      </rPr>
      <t>时效赔偿：</t>
    </r>
    <r>
      <rPr>
        <b/>
        <sz val="11"/>
        <color rgb="FFFF0000"/>
        <rFont val="微软雅黑"/>
        <charset val="134"/>
      </rPr>
      <t xml:space="preserve">入仓第2日起超12个自然日，未提取赔偿1RMB/KG/工作日，最高赔5RMB/KG/票；（单票任意一件提取即算该票已提取不在赔付范围内，受节假日/罢工/疫情管控/政治因素/航班延误等不可抗力原因不计入延误赔偿范围）：延误赔偿抵扣后续运费                                   </t>
    </r>
    <r>
      <rPr>
        <b/>
        <sz val="11"/>
        <color theme="1"/>
        <rFont val="微软雅黑"/>
        <charset val="134"/>
      </rPr>
      <t>查验赔偿：</t>
    </r>
    <r>
      <rPr>
        <b/>
        <sz val="11"/>
        <color rgb="FFFF0000"/>
        <rFont val="微软雅黑"/>
        <charset val="134"/>
      </rPr>
      <t>受查验影响导致时效延误按1RMB/KG/工作日，最高赔5RMB/KG/票(和时效赔偿不叠加赔偿)，查验时间超过15天可申请赔偿，查验超过3个月未放行可申请按40/KG赔偿</t>
    </r>
  </si>
  <si>
    <t>EU-1快线(递延)</t>
  </si>
  <si>
    <t>欧洲空派注意事项</t>
  </si>
  <si>
    <t>请您仔细参阅以下条款,在您接受我司报价的同时就表示同时接受以下条款的内容.</t>
  </si>
  <si>
    <t>附加费收取标准，见附件</t>
  </si>
  <si>
    <t>附加费收取标准：</t>
  </si>
  <si>
    <t>以上价格为到Amazon仓库价格。双清、包税、包派</t>
  </si>
  <si>
    <r>
      <rPr>
        <sz val="10"/>
        <color rgb="FF000000"/>
        <rFont val="微软雅黑"/>
        <charset val="134"/>
      </rPr>
      <t>计费重重量取单件货物的体积重量和实际重量中数值较大的一方。体积重量计算方式为：长CM*宽CM*高CM/6000=体积重（KG）；</t>
    </r>
    <r>
      <rPr>
        <b/>
        <sz val="10"/>
        <color rgb="FFFF0000"/>
        <rFont val="微软雅黑"/>
        <charset val="134"/>
      </rPr>
      <t>单票单件+100元/票</t>
    </r>
  </si>
  <si>
    <t>凡包裹实重重高于25kg（体积重除5000高于30KG），或箱子最长边大于100cm，或第二长边大于76cm，均属超重/超长。且 L+2*(W+H)不应超过 300 cm。因外箱变形导致结果有差异的，以快递公司实际重量为准，收取40欧/箱；如果同时满足以上（第二条和第三条）多个条件，费用将叠加收取</t>
  </si>
  <si>
    <r>
      <rPr>
        <sz val="10"/>
        <color rgb="FF000000"/>
        <rFont val="微软雅黑"/>
        <charset val="134"/>
      </rPr>
      <t>凡包裹重量超过40KG（含体积重）低于70KG（含体积重），体积重除以5000， L+2*(W+H)超过 300 cm，小于400cm,均属于大型包裹，因外箱变形导致结果有差异的，以快递公司实际重量为准，收取160欧/箱费用，重量超70KG(含体积）我司不收；</t>
    </r>
    <r>
      <rPr>
        <sz val="10"/>
        <color rgb="FFFF0000"/>
        <rFont val="微软雅黑"/>
        <charset val="134"/>
      </rPr>
      <t>如果同时满足以上（第二条和第三条）多个条件，费用将叠加收取</t>
    </r>
  </si>
  <si>
    <t>更换外箱：15欧/箱，更换箱唛、面单：5欧/箱/份。</t>
  </si>
  <si>
    <t>若因物品未申报、少申报或申报不符的冲货行为，造成航司罚款，将收取10200RMB/箱+退回运费，不提供任何罚单凭证；</t>
  </si>
  <si>
    <t>如因产品不符合进口货标准被查没，销毁，要求退回，我司不承担相应任何费用。均有发件人承担。</t>
  </si>
  <si>
    <t>若因发件人原因造成派件地址不详细或错误，而产生的UPS修改地址费、二次派送费、拦截费或其他费用由客户承担；</t>
  </si>
  <si>
    <t>货物被收件人拒收、或派送不成功等原因导致退回，所产生的退回、重派、换签换箱费及其他费用由客户承担，账单以我司账单为准，不提供国外账单凭证；</t>
  </si>
  <si>
    <t>拒收以下产品粉沫、液体、化妆品、食品、药品、仿牌，纯电池，侵权等违禁品。如冲货瞒报此类产品，查实我司将罚款10200元起。</t>
  </si>
  <si>
    <t>核销单报关，收费标准:350元RMB/票，EU-2(带电）、报关件加收1.5元/KG过港费，最低消费80元/票，</t>
  </si>
  <si>
    <t>欧洲空派普货弱磁产品需申报，磁检20/箱，最低60/票。香港越南飞，欧卡欧海不收磁检费。不收强磁产品</t>
  </si>
  <si>
    <t>若需要申请UPS手签单，国外会收取5欧/件*件数的费用；</t>
  </si>
  <si>
    <t>每票货含6个品名费，超出按照3欧/个收取；</t>
  </si>
  <si>
    <t>穿戴纺织品(包括地毯，窗帘等海关编码关税税率在12%的)+8/KG</t>
  </si>
  <si>
    <t>二次重派费：退回费用30欧/票+1欧/KG，重派20欧/件，操作费15欧/件，换箱标5欧/张,换箱15欧/件,仓租第二天起 1欧/件/天,最低6欧/天/票,不足按6欧收取；若重派件为非亚马逊地址，将会收取重派私人地址费，若有超长、超重、超大件、额外费用等，重派都将收取二次费用,不提供国外国外账单</t>
  </si>
  <si>
    <t>偏远地址发货前请自查，国外账单收取此费用后我司将进行补收;偏远5元/KG*U,低消低消250*U/票</t>
  </si>
  <si>
    <t>国外账单所出其他额外费用补收长期有效，不提供凭证！</t>
  </si>
  <si>
    <t>DPD超长超重费用： ：
1.最长边大于120cm小于175cm，或第二长边大于60cm，或单位体积超过0.15立方米，包括材积等于或大于25KG，每个包裹加收5欧/件
2.大于或者等于31kg（实重货材积)，单边达到或超过175CM，包裹超过[长+2*(宽+高)]超过300厘米，但不超过329cbm，每个包裹加收40欧/件；
3、拒收：超过40KG的，或单边长超250cm; 或2*(高+宽)+长大于330cm。
超大件包裹费用长期有效，如因超大件拒收退运情况，国外下来额外账单我司将会补收（无DPD账单查看，以我司账单为准）</t>
  </si>
  <si>
    <t>赔偿方式：                                                                                                                                                                                     1、整票未有提取记录：按RMB40/KG赔偿，不退运费，自海外仓出库第二日起，15天内没提出索赔的，逾期不再受理（海关查货扣货除外）。
2、如货物提取后超过30天未有更新转运: 按申报价值或40/KG取低值赔偿，不退运费，最高赔偿额以每箱不超过USD100为限
3、部分货件未提取：按RMB40/KG赔偿，不退运费，自海外仓出库第二日起，15天内没提出索赔的，逾期不再受理（海关查货扣货除外）。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</si>
  <si>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新启天-香港航班专线</t>
  </si>
  <si>
    <t>欧洲空派带电FBA(包税）</t>
  </si>
  <si>
    <t>EU-2-卡派专线</t>
  </si>
  <si>
    <t>8-10天提取</t>
  </si>
  <si>
    <r>
      <rPr>
        <b/>
        <sz val="12"/>
        <color theme="1"/>
        <rFont val="微软雅黑"/>
        <charset val="134"/>
      </rPr>
      <t>时效赔偿：</t>
    </r>
    <r>
      <rPr>
        <b/>
        <sz val="12"/>
        <color rgb="FFFF0000"/>
        <rFont val="微软雅黑"/>
        <charset val="134"/>
      </rPr>
      <t xml:space="preserve">入仓第2日起超15个自然日，未提取赔偿1RMB/KG/工作日，最高赔5RMB/KG/票；（单票任意一件提取即算该票已提取不在赔付范围内，受节假日/罢工/疫情管控/政治因素/航班延误等不可抗力原因不计入延误赔偿范围）：延误赔偿抵扣后续运费                                   </t>
    </r>
    <r>
      <rPr>
        <b/>
        <sz val="12"/>
        <color theme="1"/>
        <rFont val="微软雅黑"/>
        <charset val="134"/>
      </rPr>
      <t>查验赔偿：</t>
    </r>
    <r>
      <rPr>
        <b/>
        <sz val="12"/>
        <color rgb="FFFF0000"/>
        <rFont val="微软雅黑"/>
        <charset val="134"/>
      </rPr>
      <t>受查验影响导致时效延误按1RMB/KG/工作日，最高赔5RMB/KG/票(和时效赔偿不叠加赔偿)，查验时间超过15天可申请赔偿，查验超过3个月未放行可申请按40/KG赔偿</t>
    </r>
  </si>
  <si>
    <t>EU-2快线</t>
  </si>
  <si>
    <t>EU-2自税渠道FBA      清关费手续费200/票</t>
  </si>
  <si>
    <t>EU-2-卡派专线(递延）</t>
  </si>
  <si>
    <t>EU-2快线(递延）</t>
  </si>
  <si>
    <t>新启天-越南航班专线</t>
  </si>
  <si>
    <t>欧洲空派EU-3-FBA(包税）</t>
  </si>
  <si>
    <t>EU-3-卡派专线</t>
  </si>
  <si>
    <t>15-18天提取</t>
  </si>
  <si>
    <r>
      <rPr>
        <b/>
        <sz val="12"/>
        <color theme="1"/>
        <rFont val="微软雅黑"/>
        <charset val="134"/>
      </rPr>
      <t>时效赔偿：</t>
    </r>
    <r>
      <rPr>
        <b/>
        <sz val="12"/>
        <color rgb="FFFF0000"/>
        <rFont val="微软雅黑"/>
        <charset val="134"/>
      </rPr>
      <t xml:space="preserve">入仓第2日起超22个自然日，未提取赔偿1RMB/KG/工作日，最高赔5RMB/KG/票；（单票任意一件提取即算该票已提取不在赔付范围内，受节假日/罢工/疫情管控/政治因素/航班延误等不可抗力原因不计入延误赔偿范围）：延误赔偿抵扣后续运费                                   </t>
    </r>
    <r>
      <rPr>
        <b/>
        <sz val="12"/>
        <color theme="1"/>
        <rFont val="微软雅黑"/>
        <charset val="134"/>
      </rPr>
      <t>查验赔偿：</t>
    </r>
    <r>
      <rPr>
        <b/>
        <sz val="12"/>
        <color rgb="FFFF0000"/>
        <rFont val="微软雅黑"/>
        <charset val="134"/>
      </rPr>
      <t>受查验影响导致时效延误按1RMB/KG/工作日，最高赔5RMB/KG/票(和时效赔偿不叠加赔偿)，查验时间超过15天可申请赔偿，查验超过3个月未放行可申请按40/KG赔偿</t>
    </r>
  </si>
  <si>
    <t>EU-3快线</t>
  </si>
  <si>
    <t>EU-3自税渠道FBA      清关费手续费200/票</t>
  </si>
  <si>
    <t>EU-3-卡派专线(递延）</t>
  </si>
  <si>
    <t>EU-3快线(递延）</t>
  </si>
  <si>
    <t>新启天-欧洲卡航</t>
  </si>
  <si>
    <t>欧洲卡航FBA(包税）</t>
  </si>
  <si>
    <t>EU-4-卡派专线</t>
  </si>
  <si>
    <t>入仓第二天算起25个自然日</t>
  </si>
  <si>
    <t>1.包清包税，报关费350元/票；报关单续页费50元/页，5项为一页                                                   2.计费重材积6000，不分抛                               3.单箱最低起收12Kg，不足按12kg计费                                                                         4.1票1件另加100RMB/票                                     5.后端材积除5000(附加费收取将以此标准进行收取)</t>
  </si>
  <si>
    <t>EU-4-DPD专线</t>
  </si>
  <si>
    <t>DPD</t>
  </si>
  <si>
    <t>EU-4</t>
  </si>
  <si>
    <t>欧洲卡航非FBA(包税）</t>
  </si>
  <si>
    <t>EU-4(NOFBA)</t>
  </si>
  <si>
    <t>1.包清包税，报关费350元/票；报关单续页费50元/页，5项为一页                                                   2.计费重材积6000，不分抛                                3.单箱最低起收12Kg，不足按12kg计费                                                                         4.1票1件另加100RMB/票                                     5.后端材积除5000(附加费收取将以此标准进行收取)</t>
  </si>
  <si>
    <t>EU-4自税渠道FBA(不接穿戴纺织品)      清关费手续费200/票</t>
  </si>
  <si>
    <t>EU-4-卡派专线(递延)</t>
  </si>
  <si>
    <t xml:space="preserve">1.包清包税，报关费350元/票；报关单续页费50元/页，5项为一页                                                   2.计费重材积6000，不分抛                                3.单箱最低起收12Kg，不足按12kg计费                                                                         4.1票1件另加100RMB/票                                     5.后端材积除5000(附加费收取将以此标准进行收取) </t>
  </si>
  <si>
    <t>EU-4-DPD专线(递延)</t>
  </si>
  <si>
    <t>计费重重量取单件货物的体积重量和实际重量中数值较大的一方。体积重量计算方式为：长CM*宽CM*高CM/6000=体积重（KG）；</t>
  </si>
  <si>
    <t>新启天-欧洲海运</t>
  </si>
  <si>
    <t>欧洲海运FBA(包税）</t>
  </si>
  <si>
    <t>欧洲海运自税渠道FBA和大型海外仓  清关费手续费200/票</t>
  </si>
  <si>
    <t>备注说明</t>
  </si>
  <si>
    <t>21-44kg</t>
  </si>
  <si>
    <t>45-100kg</t>
  </si>
  <si>
    <t>100kg+</t>
  </si>
  <si>
    <t>1方+</t>
  </si>
  <si>
    <t>EU-5-卡派专线</t>
  </si>
  <si>
    <t>1、深圳-鹿特丹（航线）四截一开；                                                    2、参考时效：开船后35天；                      3、报关件350元/票+续页50元/页，5项为一页；                                    4、后端材积除5000(附加费收取将以此标准进行收取)</t>
  </si>
  <si>
    <t>EU-5-卡派专线 (递延）</t>
  </si>
  <si>
    <r>
      <rPr>
        <b/>
        <sz val="16"/>
        <color rgb="FF000000"/>
        <rFont val="微软雅黑"/>
        <charset val="134"/>
      </rPr>
      <t xml:space="preserve">卡车                              可重量可方数                                 </t>
    </r>
    <r>
      <rPr>
        <b/>
        <sz val="16"/>
        <color rgb="FFFF0000"/>
        <rFont val="微软雅黑"/>
        <charset val="134"/>
      </rPr>
      <t>最低1方起，1方不超过400kg</t>
    </r>
  </si>
  <si>
    <t>1、深圳-鹿特丹（航线）四截一开；                                                    2、参考时效：开船后35天；            3、报关件350元/票+续页50元/页，5项为一页；                                    4、后端材积除5000(附加费收取将以此标准进行收取)</t>
  </si>
  <si>
    <t>EU-5</t>
  </si>
  <si>
    <t>EU-5(递延）</t>
  </si>
  <si>
    <t>欧洲海运非FBA(包税）</t>
  </si>
  <si>
    <t>EU-5(NOFBA)</t>
  </si>
  <si>
    <t>1、深圳-鹿特丹（航线）四截一开；                                                    2、参考时效：开船后35天；                   3、报关件350元/票+续页50元/页，5项为一页；                                    4、后端材积除5000(附加费收取将以此标准进行收取)航班延误等不可抗力原因不计入延误赔偿范围）：延误赔偿抵扣后续运费</t>
  </si>
  <si>
    <t>包税比重要求：1:250－0.5，1:500-1；100KG以下不参与比重计费</t>
  </si>
  <si>
    <t>EU-5注意事项</t>
  </si>
  <si>
    <t>拒收以下产品粉沫、液体、化妆品、食品、药品、仿牌，纯电池，侵权等违禁品。</t>
  </si>
  <si>
    <t>穿戴纺织品(包括地毯，窗帘等海关编码关税税率在12%的)+4/KG</t>
  </si>
  <si>
    <t>新启天 (英国陆运)</t>
  </si>
  <si>
    <t>返回首页</t>
  </si>
  <si>
    <t>渠道代码</t>
  </si>
  <si>
    <t>国家/重量</t>
  </si>
  <si>
    <t>21-100（kg）</t>
  </si>
  <si>
    <t>101-200（kg）</t>
  </si>
  <si>
    <t>201-500（kg）</t>
  </si>
  <si>
    <t>500（kg）+</t>
  </si>
  <si>
    <t>时效</t>
  </si>
  <si>
    <t>英国卡航自主VAT</t>
  </si>
  <si>
    <t>英国（普货）</t>
  </si>
  <si>
    <r>
      <rPr>
        <b/>
        <sz val="10"/>
        <color rgb="FF000000"/>
        <rFont val="宋体"/>
        <charset val="134"/>
      </rPr>
      <t xml:space="preserve">1、预收申报价值30%的押金，实际税金单出后多退少补，汇率1:8.6；                                         2、此渠道不包税、不包杂费，因查验所产生的费用由客户承担；
</t>
    </r>
    <r>
      <rPr>
        <b/>
        <sz val="10"/>
        <color rgb="FFFF0000"/>
        <rFont val="宋体"/>
        <charset val="134"/>
      </rPr>
      <t xml:space="preserve">3、报关件350元/票，清关费200/票  </t>
    </r>
    <r>
      <rPr>
        <b/>
        <sz val="10"/>
        <color rgb="FF000000"/>
        <rFont val="宋体"/>
        <charset val="134"/>
      </rPr>
      <t xml:space="preserve">                      4、需做递延请写清楚渠道，及时提供委托资料，如递延审核不成功，默认转为不递延申报，不再另行通知；                                      5、英国当地清关，到港后48小时内提取；                       </t>
    </r>
    <r>
      <rPr>
        <b/>
        <sz val="10"/>
        <color rgb="FFFF0000"/>
        <rFont val="宋体"/>
        <charset val="134"/>
      </rPr>
      <t>6、不接非亚马逊地址</t>
    </r>
  </si>
  <si>
    <t>发车15-17天提取</t>
  </si>
  <si>
    <t>英国卡航包税</t>
  </si>
  <si>
    <r>
      <rPr>
        <b/>
        <sz val="10"/>
        <color rgb="FF000000"/>
        <rFont val="宋体"/>
        <charset val="134"/>
      </rPr>
      <t xml:space="preserve">1、报关件550元/票                                2、英国当地清关，到港后48小时内提取；                        </t>
    </r>
    <r>
      <rPr>
        <b/>
        <sz val="10"/>
        <color rgb="FFFF0000"/>
        <rFont val="宋体"/>
        <charset val="134"/>
      </rPr>
      <t>3、非亚马逊地址+1元/KG，低消50/票；另关税实报实销</t>
    </r>
  </si>
  <si>
    <t>欧洲空派VAT注意事项</t>
  </si>
  <si>
    <t>客户自营税号清关文件准备清单：</t>
  </si>
  <si>
    <t>上一季度申报回执</t>
  </si>
  <si>
    <t>税号信息：VAT 号码及 EORI 号码有效截图</t>
  </si>
  <si>
    <t>英国税务代理表格</t>
  </si>
  <si>
    <t>英国递延代理资料</t>
  </si>
  <si>
    <t>PVA授权书</t>
  </si>
  <si>
    <t>PVA授权书延递</t>
  </si>
  <si>
    <t>以上价格为到Amazon仓库价格。</t>
  </si>
  <si>
    <t>附加费收费标准，见附件</t>
  </si>
  <si>
    <r>
      <rPr>
        <b/>
        <sz val="10"/>
        <rFont val="宋体"/>
        <charset val="134"/>
      </rPr>
      <t>重量、尺寸：
1.一票一件，重量21KG起收，不足21KG按21KG计费
2.一票多件，单件起收重量为12KG，单件不足12KG按12KG计费
3.单件货物实重限制在30KG以内，实重超过30KG，</t>
    </r>
    <r>
      <rPr>
        <b/>
        <sz val="10"/>
        <color rgb="FFFF0000"/>
        <rFont val="宋体"/>
        <charset val="134"/>
      </rPr>
      <t>+250CNY/件</t>
    </r>
    <r>
      <rPr>
        <b/>
        <sz val="10"/>
        <rFont val="宋体"/>
        <charset val="134"/>
      </rPr>
      <t>(有退回风险，可询卡派)
4.最长边≥98CM，次长边≥68CM，周长(长+宽+高)≥225CM，满足任一个+250CNY/件(有退回风险，可询卡派，因外箱变形导致结果有差异的，以快递公司实际重量为准，国外账单下来我司有重新收取费用的权利)
5.FBA货物，符合亚马逊收货标准
地址：
1.</t>
    </r>
    <r>
      <rPr>
        <b/>
        <sz val="10"/>
        <color rgb="FFFF0000"/>
        <rFont val="宋体"/>
        <charset val="134"/>
      </rPr>
      <t>英国本土非亚马逊地址+1CNY/KG，低消50/票</t>
    </r>
    <r>
      <rPr>
        <b/>
        <sz val="10"/>
        <rFont val="宋体"/>
        <charset val="134"/>
      </rPr>
      <t xml:space="preserve">，偏远地区(单询)请发货前自查，如果国外账单下来我司有重新收取费用的权利
报关、清关：
</t>
    </r>
    <r>
      <rPr>
        <b/>
        <sz val="10"/>
        <color rgb="FFFF0000"/>
        <rFont val="宋体"/>
        <charset val="134"/>
      </rPr>
      <t>1.报关费用350CNY/票，续页费50CNY/页
2.一票品名超过5项，超出个数+30CNY/个</t>
    </r>
    <r>
      <rPr>
        <b/>
        <sz val="10"/>
        <rFont val="宋体"/>
        <charset val="134"/>
      </rPr>
      <t xml:space="preserve">
装车、路线：
1.货满即走，发车后20-25天左右提取(国内、国外海关查验，不可抗力因素除外）
2.路线：深圳-新疆-哈萨克斯坦-俄罗斯-白俄罗斯-拉脱维亚-立陶宛-波兰-德国-比利时-法国-英国(途中依实际调整)
销毁、重派：
1.销毁费用，重派费用，实报实销
2.如因产品不符合进口货标准被查没，销毁，要求退回，我司不承担相应任何费用，均由发件人承担</t>
    </r>
  </si>
  <si>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</si>
  <si>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(英国空运)</t>
  </si>
  <si>
    <t>101KG+</t>
  </si>
  <si>
    <t>英国空运-递延</t>
  </si>
  <si>
    <t>英国</t>
  </si>
  <si>
    <t>1、预收申报价值30%的押金，实际税金单出后多退少补；                              2、此渠道不包税、不包杂费，因查验所产生的费用由客户承担；
3、报关件350元/票，续页费+50CNY/页，清关费200/票，；                                 4、需做递延请写清楚渠道，及时提供委托资料，如递延审核不成功，默认转为不递延申报，不再另行通知；     5、不接非亚马逊地址；</t>
  </si>
  <si>
    <t>8-10自然日左右
(不含查验，不可抗力)
当天/隔天出仓
3-4自然日后起飞</t>
  </si>
  <si>
    <t>英国空运-包税</t>
  </si>
  <si>
    <r>
      <rPr>
        <sz val="10"/>
        <color theme="1"/>
        <rFont val="宋体"/>
        <charset val="134"/>
        <scheme val="minor"/>
      </rPr>
      <t>1、报关件550元/票，续页费+50CNY/页                                2、英国当地清关，到港后48小时内提取；                           3、</t>
    </r>
    <r>
      <rPr>
        <sz val="10"/>
        <color rgb="FFFF0000"/>
        <rFont val="宋体"/>
        <charset val="134"/>
        <scheme val="minor"/>
      </rPr>
      <t>非亚马逊地址+1元/KG，低消50/票；</t>
    </r>
  </si>
  <si>
    <t>英国空派注意事项</t>
  </si>
  <si>
    <t>计费重重量取单件货物的体积重量和实际重量中数值较大的一方。体积重量计算方式为：长CM*宽CM*高CM/6000=体积重（KG）；单票单件+100元/票，单票21KG起收，单件12KG/起收。</t>
  </si>
  <si>
    <t>英国DPD标准：实重≥30KG，最长边≥98CM，次长边≥68CM，(长+宽+高)≥225CM，满足任一个+250CNY/箱</t>
  </si>
  <si>
    <t>带磁产品需申报，磁检20/箱，最低300/票，不收强磁产品。</t>
  </si>
  <si>
    <t>每票货含5个品名费，超出按照30CNY/个收取；</t>
  </si>
  <si>
    <t>新启天 (英国海运)</t>
  </si>
  <si>
    <t>英国海运-递延</t>
  </si>
  <si>
    <t>开船35-38个自然日提取</t>
  </si>
  <si>
    <t>英国海运-包税</t>
  </si>
  <si>
    <t>仓库代码</t>
  </si>
  <si>
    <t>省/州</t>
  </si>
  <si>
    <t>邮编</t>
  </si>
  <si>
    <t>城市</t>
  </si>
  <si>
    <t>地址</t>
  </si>
  <si>
    <t>CSG1</t>
  </si>
  <si>
    <t>GA</t>
  </si>
  <si>
    <t>Moreland</t>
  </si>
  <si>
    <t>280 BRIDGEPORT BLVD</t>
  </si>
  <si>
    <t>需加收偏远附加费</t>
  </si>
  <si>
    <t>ORD2</t>
  </si>
  <si>
    <t>IL</t>
  </si>
  <si>
    <t>CHANNAHON</t>
  </si>
  <si>
    <t>23714 W Amoco Rd</t>
  </si>
  <si>
    <t>PIT2</t>
  </si>
  <si>
    <t>PA</t>
  </si>
  <si>
    <t>IMPERIAL</t>
  </si>
  <si>
    <t>1200 Westport Rd</t>
  </si>
  <si>
    <t>ALB1</t>
  </si>
  <si>
    <t>NY</t>
  </si>
  <si>
    <t>Castleton</t>
  </si>
  <si>
    <t>1835 US Route 9</t>
  </si>
  <si>
    <t>SCK1</t>
  </si>
  <si>
    <t>CA</t>
  </si>
  <si>
    <t>STOCKTON</t>
  </si>
  <si>
    <t>4532 NEWCASTLE RD</t>
  </si>
  <si>
    <t>MDT2</t>
  </si>
  <si>
    <t>MD</t>
  </si>
  <si>
    <t>West North East</t>
  </si>
  <si>
    <t>600 Principio Parkway</t>
  </si>
  <si>
    <t>MDW7</t>
  </si>
  <si>
    <t>Monee</t>
  </si>
  <si>
    <t>6605 Monee Manhattan Road</t>
  </si>
  <si>
    <t>MGE3</t>
  </si>
  <si>
    <t>Jefferson</t>
  </si>
  <si>
    <t>808 Hog Mountain Road</t>
  </si>
  <si>
    <t>RIC1</t>
  </si>
  <si>
    <t>VA</t>
  </si>
  <si>
    <t>Petersburg</t>
  </si>
  <si>
    <t>5000 Commerce Way</t>
  </si>
  <si>
    <t>HOU3</t>
  </si>
  <si>
    <t>TX</t>
  </si>
  <si>
    <t>Brookshire</t>
  </si>
  <si>
    <t>31555 Highway 90 E</t>
  </si>
  <si>
    <t>CHA2</t>
  </si>
  <si>
    <t>TN</t>
  </si>
  <si>
    <t>Charleston</t>
  </si>
  <si>
    <t>225 Infinity Dr NW</t>
  </si>
  <si>
    <t>AVP3</t>
  </si>
  <si>
    <t>GOULDSBORO</t>
  </si>
  <si>
    <t>298 1ST AVE</t>
  </si>
  <si>
    <t>RNO1</t>
  </si>
  <si>
    <t>NV</t>
  </si>
  <si>
    <t>Fernley</t>
  </si>
  <si>
    <t>1600 East Newlands RD</t>
  </si>
  <si>
    <t>SDF1</t>
  </si>
  <si>
    <t>KY</t>
  </si>
  <si>
    <t>Campbellsville</t>
  </si>
  <si>
    <t>1050 South Columbia</t>
  </si>
  <si>
    <t>MKC4</t>
  </si>
  <si>
    <t>KS</t>
  </si>
  <si>
    <t>Edgerton</t>
  </si>
  <si>
    <t>19645 Waverly Rd</t>
  </si>
  <si>
    <t>TUL1</t>
  </si>
  <si>
    <t>Coffeyville</t>
  </si>
  <si>
    <t>2654 North Highway 169</t>
  </si>
  <si>
    <t>注意：以上为常见偏远FBA地址，如未在上表列明，以实际账单征收！</t>
  </si>
  <si>
    <t>发件人信息</t>
  </si>
  <si>
    <t>收件人信息</t>
  </si>
  <si>
    <t>单号</t>
  </si>
  <si>
    <t>包裹件数：</t>
  </si>
  <si>
    <r>
      <rPr>
        <sz val="12"/>
        <color rgb="FFFF0000"/>
        <rFont val="Arial"/>
        <charset val="134"/>
      </rPr>
      <t>Consignee</t>
    </r>
    <r>
      <rPr>
        <sz val="12"/>
        <color rgb="FFFF0000"/>
        <rFont val="华文细黑"/>
        <charset val="134"/>
      </rPr>
      <t>收件人：</t>
    </r>
  </si>
  <si>
    <r>
      <rPr>
        <sz val="12"/>
        <rFont val="Arial"/>
        <charset val="134"/>
      </rPr>
      <t>SHIPPER</t>
    </r>
    <r>
      <rPr>
        <sz val="12"/>
        <rFont val="华文细黑"/>
        <charset val="134"/>
      </rPr>
      <t>发件人：</t>
    </r>
  </si>
  <si>
    <r>
      <rPr>
        <sz val="12"/>
        <rFont val="Arial"/>
        <charset val="134"/>
      </rPr>
      <t>Company Name</t>
    </r>
    <r>
      <rPr>
        <sz val="12"/>
        <rFont val="华文细黑"/>
        <charset val="134"/>
      </rPr>
      <t>公司名称：</t>
    </r>
  </si>
  <si>
    <r>
      <rPr>
        <sz val="12"/>
        <rFont val="Arial"/>
        <charset val="134"/>
      </rPr>
      <t>Company Name</t>
    </r>
    <r>
      <rPr>
        <sz val="12"/>
        <rFont val="华文细黑"/>
        <charset val="134"/>
      </rPr>
      <t>公司名：</t>
    </r>
  </si>
  <si>
    <r>
      <rPr>
        <sz val="12"/>
        <color rgb="FFFF0000"/>
        <rFont val="Arial"/>
        <charset val="134"/>
      </rPr>
      <t>Country</t>
    </r>
    <r>
      <rPr>
        <sz val="12"/>
        <color rgb="FFFF0000"/>
        <rFont val="华文细黑"/>
        <charset val="134"/>
      </rPr>
      <t>国家：</t>
    </r>
  </si>
  <si>
    <r>
      <rPr>
        <sz val="12"/>
        <rFont val="Arial"/>
        <charset val="134"/>
      </rPr>
      <t>VAT/</t>
    </r>
    <r>
      <rPr>
        <sz val="12"/>
        <rFont val="宋体"/>
        <charset val="134"/>
      </rPr>
      <t>税号</t>
    </r>
    <r>
      <rPr>
        <sz val="12"/>
        <rFont val="宋体"/>
        <charset val="134"/>
      </rPr>
      <t>：</t>
    </r>
  </si>
  <si>
    <r>
      <rPr>
        <sz val="12"/>
        <rFont val="Arial"/>
        <charset val="134"/>
      </rPr>
      <t>Address</t>
    </r>
    <r>
      <rPr>
        <sz val="12"/>
        <rFont val="华文细黑"/>
        <charset val="134"/>
      </rPr>
      <t>地址：</t>
    </r>
  </si>
  <si>
    <r>
      <rPr>
        <sz val="12"/>
        <color rgb="FFFF0000"/>
        <rFont val="Arial"/>
        <charset val="134"/>
      </rPr>
      <t>City</t>
    </r>
    <r>
      <rPr>
        <sz val="12"/>
        <color rgb="FFFF0000"/>
        <rFont val="华文细黑"/>
        <charset val="134"/>
      </rPr>
      <t>城市名：</t>
    </r>
  </si>
  <si>
    <r>
      <rPr>
        <sz val="12"/>
        <color rgb="FFFF0000"/>
        <rFont val="Arial"/>
        <charset val="134"/>
      </rPr>
      <t>State/Province</t>
    </r>
    <r>
      <rPr>
        <sz val="12"/>
        <color indexed="10"/>
        <rFont val="宋体"/>
        <charset val="134"/>
      </rPr>
      <t>（州名）：</t>
    </r>
  </si>
  <si>
    <r>
      <rPr>
        <sz val="12"/>
        <rFont val="Arial"/>
        <charset val="134"/>
      </rPr>
      <t>City</t>
    </r>
    <r>
      <rPr>
        <sz val="12"/>
        <rFont val="华文细黑"/>
        <charset val="134"/>
      </rPr>
      <t>城市名：</t>
    </r>
  </si>
  <si>
    <r>
      <rPr>
        <sz val="12"/>
        <color rgb="FFFF0000"/>
        <rFont val="Arial"/>
        <charset val="134"/>
      </rPr>
      <t>Address</t>
    </r>
    <r>
      <rPr>
        <sz val="12"/>
        <color rgb="FFFF0000"/>
        <rFont val="华文细黑"/>
        <charset val="134"/>
      </rPr>
      <t>地址：</t>
    </r>
  </si>
  <si>
    <r>
      <rPr>
        <sz val="12"/>
        <color rgb="FFFF0000"/>
        <rFont val="Arial"/>
        <charset val="134"/>
      </rPr>
      <t>Postal Code</t>
    </r>
    <r>
      <rPr>
        <sz val="12"/>
        <color indexed="10"/>
        <rFont val="宋体"/>
        <charset val="134"/>
      </rPr>
      <t>邮编：</t>
    </r>
  </si>
  <si>
    <r>
      <rPr>
        <sz val="12"/>
        <rFont val="Arial"/>
        <charset val="134"/>
      </rPr>
      <t>Postal Code</t>
    </r>
    <r>
      <rPr>
        <sz val="12"/>
        <rFont val="华文细黑"/>
        <charset val="134"/>
      </rPr>
      <t>邮编：</t>
    </r>
  </si>
  <si>
    <r>
      <rPr>
        <sz val="12"/>
        <rFont val="Arial"/>
        <charset val="134"/>
      </rPr>
      <t>Phone</t>
    </r>
    <r>
      <rPr>
        <sz val="12"/>
        <rFont val="华文细黑"/>
        <charset val="134"/>
      </rPr>
      <t>电话：</t>
    </r>
  </si>
  <si>
    <r>
      <rPr>
        <sz val="12"/>
        <color rgb="FFFF0000"/>
        <rFont val="Arial"/>
        <charset val="134"/>
      </rPr>
      <t>FBA</t>
    </r>
    <r>
      <rPr>
        <sz val="12"/>
        <color indexed="10"/>
        <rFont val="宋体"/>
        <charset val="134"/>
      </rPr>
      <t>仓库代码：</t>
    </r>
  </si>
  <si>
    <r>
      <rPr>
        <sz val="12"/>
        <rFont val="华文细黑"/>
        <charset val="134"/>
      </rPr>
      <t>额外服务：</t>
    </r>
  </si>
  <si>
    <r>
      <rPr>
        <sz val="12"/>
        <rFont val="华文细黑"/>
        <charset val="134"/>
      </rPr>
      <t>备注：</t>
    </r>
  </si>
  <si>
    <t>票号/FBA编号</t>
  </si>
  <si>
    <r>
      <rPr>
        <b/>
        <sz val="12"/>
        <color rgb="FF2F5597"/>
        <rFont val="宋体"/>
        <charset val="134"/>
      </rPr>
      <t>毛重</t>
    </r>
    <r>
      <rPr>
        <b/>
        <sz val="12"/>
        <color indexed="62"/>
        <rFont val="Arial"/>
        <charset val="134"/>
      </rPr>
      <t>KGS</t>
    </r>
  </si>
  <si>
    <r>
      <rPr>
        <b/>
        <sz val="12"/>
        <color rgb="FFFF0000"/>
        <rFont val="宋体"/>
        <charset val="134"/>
      </rPr>
      <t>海关编码</t>
    </r>
    <r>
      <rPr>
        <b/>
        <sz val="12"/>
        <color indexed="10"/>
        <rFont val="Arial"/>
        <charset val="134"/>
      </rPr>
      <t xml:space="preserve">
HSCODE</t>
    </r>
  </si>
  <si>
    <t>中文品名</t>
  </si>
  <si>
    <t>英文品名</t>
  </si>
  <si>
    <t>数量    （PCS)</t>
  </si>
  <si>
    <r>
      <rPr>
        <b/>
        <sz val="12"/>
        <color rgb="FFFF0000"/>
        <rFont val="宋体"/>
        <charset val="134"/>
      </rPr>
      <t>单价
(</t>
    </r>
    <r>
      <rPr>
        <b/>
        <sz val="12"/>
        <color indexed="10"/>
        <rFont val="Arial"/>
        <charset val="134"/>
      </rPr>
      <t>USD</t>
    </r>
    <r>
      <rPr>
        <b/>
        <sz val="12"/>
        <color rgb="FFFF0000"/>
        <rFont val="宋体"/>
        <charset val="134"/>
      </rPr>
      <t>)</t>
    </r>
  </si>
  <si>
    <t>品牌</t>
  </si>
  <si>
    <t>规格型号</t>
  </si>
  <si>
    <t>材质</t>
  </si>
  <si>
    <t>用途</t>
  </si>
  <si>
    <r>
      <rPr>
        <b/>
        <sz val="12"/>
        <color rgb="FFFF0000"/>
        <rFont val="宋体"/>
        <charset val="134"/>
      </rPr>
      <t>总价
(</t>
    </r>
    <r>
      <rPr>
        <b/>
        <sz val="12"/>
        <color indexed="10"/>
        <rFont val="Arial"/>
        <charset val="134"/>
      </rPr>
      <t>USD</t>
    </r>
    <r>
      <rPr>
        <b/>
        <sz val="12"/>
        <color rgb="FFFF0000"/>
        <rFont val="宋体"/>
        <charset val="134"/>
      </rPr>
      <t>)</t>
    </r>
  </si>
  <si>
    <t>箱数（CTNS)</t>
  </si>
  <si>
    <r>
      <rPr>
        <b/>
        <sz val="12"/>
        <color rgb="FF2F5597"/>
        <rFont val="宋体"/>
        <charset val="134"/>
      </rPr>
      <t>体积（C</t>
    </r>
    <r>
      <rPr>
        <sz val="12"/>
        <color indexed="62"/>
        <rFont val="宋体"/>
        <charset val="134"/>
      </rPr>
      <t>BM)</t>
    </r>
  </si>
  <si>
    <t>派送地址</t>
  </si>
  <si>
    <t>图片</t>
  </si>
  <si>
    <t>深圳市****贸易有限公司</t>
  </si>
  <si>
    <t>Commercial Invoice</t>
  </si>
  <si>
    <r>
      <rPr>
        <b/>
        <u/>
        <sz val="11"/>
        <rFont val="Times New Roman"/>
        <charset val="134"/>
      </rPr>
      <t xml:space="preserve">Consignor  </t>
    </r>
    <r>
      <rPr>
        <b/>
        <u/>
        <sz val="11"/>
        <rFont val="宋体"/>
        <charset val="134"/>
      </rPr>
      <t>发件人</t>
    </r>
    <r>
      <rPr>
        <b/>
        <u/>
        <sz val="11"/>
        <rFont val="Times New Roman"/>
        <charset val="134"/>
      </rPr>
      <t>:</t>
    </r>
  </si>
  <si>
    <t xml:space="preserve">
</t>
  </si>
  <si>
    <t>Invoice NO.</t>
  </si>
  <si>
    <r>
      <rPr>
        <b/>
        <sz val="11"/>
        <rFont val="Times New Roman"/>
        <charset val="134"/>
      </rPr>
      <t xml:space="preserve">Company Name </t>
    </r>
    <r>
      <rPr>
        <b/>
        <sz val="11"/>
        <rFont val="宋体"/>
        <charset val="134"/>
      </rPr>
      <t>公司名称</t>
    </r>
    <r>
      <rPr>
        <b/>
        <sz val="11"/>
        <rFont val="Times New Roman"/>
        <charset val="134"/>
      </rPr>
      <t xml:space="preserve"> :</t>
    </r>
  </si>
  <si>
    <r>
      <rPr>
        <b/>
        <sz val="11"/>
        <rFont val="Times New Roman"/>
        <charset val="134"/>
      </rPr>
      <t>Date/</t>
    </r>
    <r>
      <rPr>
        <b/>
        <sz val="11"/>
        <rFont val="宋体"/>
        <charset val="134"/>
      </rPr>
      <t>日期</t>
    </r>
    <r>
      <rPr>
        <b/>
        <sz val="11"/>
        <rFont val="Times New Roman"/>
        <charset val="134"/>
      </rPr>
      <t>:</t>
    </r>
  </si>
  <si>
    <r>
      <rPr>
        <b/>
        <sz val="11"/>
        <rFont val="Times New Roman"/>
        <charset val="134"/>
      </rPr>
      <t>Address/</t>
    </r>
    <r>
      <rPr>
        <b/>
        <sz val="11"/>
        <rFont val="宋体"/>
        <charset val="134"/>
      </rPr>
      <t>地址</t>
    </r>
    <r>
      <rPr>
        <b/>
        <sz val="11"/>
        <rFont val="Times New Roman"/>
        <charset val="134"/>
      </rPr>
      <t>:</t>
    </r>
  </si>
  <si>
    <r>
      <rPr>
        <b/>
        <sz val="16"/>
        <rFont val="Times New Roman"/>
        <charset val="134"/>
      </rPr>
      <t xml:space="preserve">Consignee (Importer)  </t>
    </r>
    <r>
      <rPr>
        <b/>
        <sz val="16"/>
        <rFont val="宋体"/>
        <charset val="134"/>
      </rPr>
      <t>：</t>
    </r>
  </si>
  <si>
    <r>
      <rPr>
        <b/>
        <sz val="16"/>
        <rFont val="Times New Roman"/>
        <charset val="134"/>
      </rPr>
      <t>Ref. No./</t>
    </r>
    <r>
      <rPr>
        <b/>
        <sz val="16"/>
        <rFont val="宋体"/>
        <charset val="134"/>
      </rPr>
      <t>税号：</t>
    </r>
  </si>
  <si>
    <r>
      <rPr>
        <b/>
        <sz val="16"/>
        <rFont val="Times New Roman"/>
        <charset val="134"/>
      </rPr>
      <t xml:space="preserve">Company Name </t>
    </r>
    <r>
      <rPr>
        <b/>
        <sz val="16"/>
        <rFont val="宋体"/>
        <charset val="134"/>
      </rPr>
      <t>公司名称</t>
    </r>
    <r>
      <rPr>
        <b/>
        <sz val="16"/>
        <rFont val="Times New Roman"/>
        <charset val="134"/>
      </rPr>
      <t xml:space="preserve"> :</t>
    </r>
  </si>
  <si>
    <r>
      <rPr>
        <b/>
        <sz val="16"/>
        <rFont val="Times New Roman"/>
        <charset val="134"/>
      </rPr>
      <t>Postal Code/</t>
    </r>
    <r>
      <rPr>
        <b/>
        <sz val="16"/>
        <rFont val="宋体"/>
        <charset val="134"/>
      </rPr>
      <t>邮编</t>
    </r>
    <r>
      <rPr>
        <b/>
        <sz val="16"/>
        <rFont val="Times New Roman"/>
        <charset val="134"/>
      </rPr>
      <t>:</t>
    </r>
  </si>
  <si>
    <r>
      <rPr>
        <b/>
        <sz val="16"/>
        <rFont val="Times New Roman"/>
        <charset val="134"/>
      </rPr>
      <t>Address/</t>
    </r>
    <r>
      <rPr>
        <b/>
        <sz val="16"/>
        <rFont val="宋体"/>
        <charset val="134"/>
      </rPr>
      <t>地址</t>
    </r>
    <r>
      <rPr>
        <b/>
        <sz val="16"/>
        <rFont val="Times New Roman"/>
        <charset val="134"/>
      </rPr>
      <t>:</t>
    </r>
  </si>
  <si>
    <r>
      <rPr>
        <b/>
        <sz val="16"/>
        <rFont val="Times New Roman"/>
        <charset val="134"/>
      </rPr>
      <t>Contact/</t>
    </r>
    <r>
      <rPr>
        <b/>
        <sz val="16"/>
        <rFont val="宋体"/>
        <charset val="134"/>
      </rPr>
      <t>联系人</t>
    </r>
    <r>
      <rPr>
        <b/>
        <sz val="16"/>
        <rFont val="Times New Roman"/>
        <charset val="134"/>
      </rPr>
      <t>:</t>
    </r>
  </si>
  <si>
    <t>目的地城市：</t>
  </si>
  <si>
    <r>
      <rPr>
        <b/>
        <sz val="16"/>
        <rFont val="Times New Roman"/>
        <charset val="134"/>
      </rPr>
      <t>Phone No/.</t>
    </r>
    <r>
      <rPr>
        <b/>
        <sz val="16"/>
        <rFont val="宋体"/>
        <charset val="134"/>
      </rPr>
      <t>电话</t>
    </r>
    <r>
      <rPr>
        <b/>
        <sz val="16"/>
        <rFont val="Times New Roman"/>
        <charset val="134"/>
      </rPr>
      <t>:</t>
    </r>
  </si>
  <si>
    <r>
      <rPr>
        <b/>
        <sz val="10"/>
        <rFont val="Times New Roman"/>
        <charset val="134"/>
      </rPr>
      <t>Amazon Ref ID</t>
    </r>
    <r>
      <rPr>
        <b/>
        <sz val="10"/>
        <rFont val="宋体"/>
        <charset val="134"/>
      </rPr>
      <t>：</t>
    </r>
  </si>
  <si>
    <t xml:space="preserve">Email: </t>
  </si>
  <si>
    <r>
      <rPr>
        <b/>
        <sz val="10"/>
        <rFont val="Times New Roman"/>
        <charset val="134"/>
      </rPr>
      <t>Shipment ID (PO)</t>
    </r>
    <r>
      <rPr>
        <b/>
        <sz val="10"/>
        <rFont val="宋体"/>
        <charset val="134"/>
      </rPr>
      <t>：</t>
    </r>
  </si>
  <si>
    <r>
      <rPr>
        <b/>
        <sz val="10"/>
        <rFont val="Times New Roman"/>
        <charset val="134"/>
      </rPr>
      <t>Country/</t>
    </r>
    <r>
      <rPr>
        <b/>
        <sz val="10"/>
        <rFont val="宋体"/>
        <charset val="134"/>
      </rPr>
      <t>国家</t>
    </r>
    <r>
      <rPr>
        <b/>
        <sz val="10"/>
        <rFont val="Times New Roman"/>
        <charset val="134"/>
      </rPr>
      <t>:</t>
    </r>
  </si>
  <si>
    <r>
      <rPr>
        <b/>
        <sz val="10"/>
        <color rgb="FF000000"/>
        <rFont val="Times New Roman"/>
        <charset val="134"/>
      </rPr>
      <t xml:space="preserve"> </t>
    </r>
    <r>
      <rPr>
        <b/>
        <sz val="10"/>
        <color rgb="FF000000"/>
        <rFont val="Times New Roman"/>
        <charset val="134"/>
      </rPr>
      <t>Invoice NO.</t>
    </r>
    <r>
      <rPr>
        <b/>
        <sz val="10"/>
        <color rgb="FF000000"/>
        <rFont val="宋体"/>
        <charset val="134"/>
      </rPr>
      <t>：</t>
    </r>
    <r>
      <rPr>
        <b/>
        <sz val="10"/>
        <color rgb="FF000000"/>
        <rFont val="Times New Roman"/>
        <charset val="134"/>
      </rPr>
      <t>SZX-201709060001                                                                                                                            Date</t>
    </r>
    <r>
      <rPr>
        <b/>
        <sz val="10"/>
        <color rgb="FF000000"/>
        <rFont val="宋体"/>
        <charset val="134"/>
      </rPr>
      <t>：</t>
    </r>
    <r>
      <rPr>
        <b/>
        <sz val="10"/>
        <color rgb="FF000000"/>
        <rFont val="Times New Roman"/>
        <charset val="134"/>
      </rPr>
      <t>2017/09/06</t>
    </r>
  </si>
  <si>
    <t>FBA箱唛</t>
  </si>
  <si>
    <t>序号</t>
  </si>
  <si>
    <r>
      <rPr>
        <b/>
        <sz val="11"/>
        <color rgb="FF000000"/>
        <rFont val="宋体"/>
        <charset val="134"/>
      </rPr>
      <t>英文品名</t>
    </r>
    <r>
      <rPr>
        <b/>
        <sz val="11"/>
        <color rgb="FF000000"/>
        <rFont val="Times New Roman"/>
        <charset val="134"/>
      </rPr>
      <t xml:space="preserve">
Description</t>
    </r>
  </si>
  <si>
    <r>
      <rPr>
        <b/>
        <sz val="11"/>
        <color rgb="FF000000"/>
        <rFont val="宋体"/>
        <charset val="134"/>
      </rPr>
      <t>中文品名</t>
    </r>
    <r>
      <rPr>
        <b/>
        <sz val="11"/>
        <color rgb="FF000000"/>
        <rFont val="Times New Roman"/>
        <charset val="134"/>
      </rPr>
      <t xml:space="preserve">
Description of Chinese</t>
    </r>
  </si>
  <si>
    <t>海关编码</t>
  </si>
  <si>
    <t>税率</t>
  </si>
  <si>
    <t>单项重量（ 为毛重的拆分重量，要求不合并）</t>
  </si>
  <si>
    <r>
      <rPr>
        <b/>
        <sz val="11"/>
        <color rgb="FF000000"/>
        <rFont val="宋体"/>
        <charset val="134"/>
      </rPr>
      <t>数量</t>
    </r>
    <r>
      <rPr>
        <b/>
        <sz val="11"/>
        <color rgb="FF000000"/>
        <rFont val="Times New Roman"/>
        <charset val="134"/>
      </rPr>
      <t xml:space="preserve">
QTY</t>
    </r>
  </si>
  <si>
    <t>单价
unit price</t>
  </si>
  <si>
    <t>申报合计</t>
  </si>
  <si>
    <t>是否带磁</t>
  </si>
  <si>
    <t>是否报关</t>
  </si>
  <si>
    <t>商品链接</t>
  </si>
  <si>
    <t>型号 
model</t>
  </si>
  <si>
    <t>FBA022511550001</t>
  </si>
  <si>
    <t>hat</t>
  </si>
  <si>
    <t>帽子</t>
  </si>
  <si>
    <t>涤纶</t>
  </si>
  <si>
    <t>带</t>
  </si>
  <si>
    <t>报</t>
  </si>
  <si>
    <r>
      <rPr>
        <sz val="10"/>
        <rFont val="Times New Roman"/>
        <charset val="134"/>
      </rPr>
      <t>http</t>
    </r>
    <r>
      <rPr>
        <sz val="10"/>
        <rFont val="宋体"/>
        <charset val="134"/>
      </rPr>
      <t>：</t>
    </r>
  </si>
  <si>
    <t>FBA022511550002</t>
  </si>
  <si>
    <t>shoes</t>
  </si>
  <si>
    <t>鞋子</t>
  </si>
  <si>
    <t>PU</t>
  </si>
  <si>
    <t>FBA022511550003</t>
  </si>
  <si>
    <t>Country of Origin : China</t>
  </si>
  <si>
    <t>公章</t>
  </si>
  <si>
    <t>Authorized</t>
  </si>
  <si>
    <t>Trade Terms : FCA</t>
  </si>
  <si>
    <t>Signature</t>
  </si>
  <si>
    <t>CUSTOMS POWER OF ATTORNEY</t>
  </si>
  <si>
    <r>
      <rPr>
        <sz val="9"/>
        <rFont val="Verdana"/>
        <charset val="134"/>
      </rPr>
      <t>We, the undersigned (company</t>
    </r>
    <r>
      <rPr>
        <sz val="9"/>
        <rFont val="Verdana"/>
        <charset val="134"/>
      </rPr>
      <t xml:space="preserve"> </t>
    </r>
    <r>
      <rPr>
        <sz val="9"/>
        <rFont val="Verdana"/>
        <charset val="134"/>
      </rPr>
      <t>name)	(Principal)</t>
    </r>
  </si>
  <si>
    <t>Address: .....................................................................................................................</t>
  </si>
  <si>
    <t>VAT n°: .................................................................................................</t>
  </si>
  <si>
    <r>
      <rPr>
        <sz val="9"/>
        <rFont val="Verdana"/>
        <charset val="134"/>
      </rPr>
      <t>EORI n°:</t>
    </r>
    <r>
      <rPr>
        <sz val="9"/>
        <rFont val="Verdana"/>
        <charset val="134"/>
      </rPr>
      <t xml:space="preserve"> </t>
    </r>
    <r>
      <rPr>
        <sz val="9"/>
        <rFont val="Verdana"/>
        <charset val="134"/>
      </rPr>
      <t>.....................................................................................................................</t>
    </r>
  </si>
  <si>
    <t xml:space="preserve"> </t>
  </si>
  <si>
    <r>
      <rPr>
        <sz val="9"/>
        <rFont val="Verdana"/>
        <charset val="134"/>
      </rPr>
      <t>Represented by Mr</t>
    </r>
    <r>
      <rPr>
        <sz val="9"/>
        <rFont val="Verdana"/>
        <charset val="134"/>
      </rPr>
      <t xml:space="preserve"> </t>
    </r>
    <r>
      <rPr>
        <sz val="9"/>
        <rFont val="Verdana"/>
        <charset val="134"/>
      </rPr>
      <t>/Ms..................................................................................................</t>
    </r>
  </si>
  <si>
    <t>Title/Functions..............................................................................................................</t>
  </si>
  <si>
    <t>Duly empower FAST RELEASED</t>
  </si>
  <si>
    <r>
      <rPr>
        <sz val="9"/>
        <rFont val="Verdana"/>
        <charset val="134"/>
      </rPr>
      <t xml:space="preserve">Customs representative registration n°L/RDV/1 EORI n°: </t>
    </r>
    <r>
      <rPr>
        <sz val="12"/>
        <rFont val="Times New Roman"/>
        <charset val="134"/>
      </rPr>
      <t>BE0765.284.072</t>
    </r>
  </si>
  <si>
    <t>to represent us when dealing with the customs administration under the terms of this direct representation in conformity with Article 18 of the Union Customs Code (EU regulation n° 952/2013) and decree of 13th April 2016, relative to customs representation and registration of customs representatives.</t>
  </si>
  <si>
    <t>*to sign, in our name and on our behalf, all import and export customs declarations</t>
  </si>
  <si>
    <t>*to perform all acts relating thereto</t>
  </si>
  <si>
    <t>*to present documents and goods and assist during customs visits</t>
  </si>
  <si>
    <t>*to represent us when dealing with other administrative authorities and any other relevant organisation in order to perform the entrusted operations (sanitary, phytosanitary, veterinary, excise)</t>
  </si>
  <si>
    <t>*to execute operations under special procedures (temporary import, temporary export, inward processing, outward processing, end-use etc…)</t>
  </si>
  <si>
    <t>*to authorize the use of:</t>
  </si>
  <si>
    <t>-our customs credits (1) and /or – the representatives customs credits (1) for the purpose of carrying out the operations specified above</t>
  </si>
  <si>
    <t>*to settle on our behalf the duty and/or taxes relating to customs declarations and acts referred to above</t>
  </si>
  <si>
    <t>*to accept any reimbursement and retrieve all certificates and to provide a receipt in both cases</t>
  </si>
  <si>
    <t>The principal acknowledges and accepts the applicability of the general terms and conditions of “Union des Entreprises de Transport et Logistique de France” (TLF) dated 1st January 2013, mentioned on the back of this document. The representative reserves the right, at all times, to refuse any order to accomplish formalities defined under this power of attorney.</t>
  </si>
  <si>
    <r>
      <rPr>
        <sz val="9"/>
        <rFont val="Verdana"/>
        <charset val="134"/>
      </rPr>
      <t>The present mandate takes effect</t>
    </r>
    <r>
      <rPr>
        <sz val="9"/>
        <rFont val="Verdana"/>
        <charset val="134"/>
      </rPr>
      <t xml:space="preserve"> </t>
    </r>
    <r>
      <rPr>
        <sz val="9"/>
        <rFont val="Verdana"/>
        <charset val="134"/>
      </rPr>
      <t>from the	and remains valid</t>
    </r>
    <r>
      <rPr>
        <sz val="9"/>
        <rFont val="Verdana"/>
        <charset val="134"/>
      </rPr>
      <t xml:space="preserve"> </t>
    </r>
    <r>
      <rPr>
        <sz val="9"/>
        <rFont val="Verdana"/>
        <charset val="134"/>
      </rPr>
      <t>until</t>
    </r>
  </si>
  <si>
    <t>terminated by either party, by registered letter with acknowledgment of receipt, with immediate effect.</t>
  </si>
  <si>
    <t>(1) Delete as appropriate</t>
  </si>
  <si>
    <r>
      <rPr>
        <sz val="9"/>
        <rFont val="Verdana"/>
        <charset val="134"/>
      </rPr>
      <t>SIGNATURE:	Company Stamp</t>
    </r>
    <r>
      <rPr>
        <sz val="9"/>
        <rFont val="Verdana"/>
        <charset val="134"/>
      </rPr>
      <t xml:space="preserve"> </t>
    </r>
    <r>
      <rPr>
        <sz val="9"/>
        <rFont val="Verdana"/>
        <charset val="134"/>
      </rPr>
      <t>(principal)</t>
    </r>
  </si>
  <si>
    <t>DATE:</t>
  </si>
  <si>
    <t>ENTREPRISE PEPETE SERVICE PLUS SPRL</t>
  </si>
  <si>
    <t>Agreement for VAT/Responsible representation as per limited scheme by Fast Released SRL.</t>
  </si>
  <si>
    <t>In respect with consignments arriving in Belgium, from abroad the European Economic Community (EEC) and which are, following the customs-entry-clearance for both Duty and VAT-purposes, bound for immediate delivery to another EU-member state than Belgium, under mentioned agreement, with regard to Regulation EEC/77/388 and the Belgian VAT- legislation, is made between :</t>
  </si>
  <si>
    <r>
      <rPr>
        <sz val="10"/>
        <rFont val="Arial"/>
        <charset val="134"/>
      </rPr>
      <t xml:space="preserve">Fast Released, Rue St Exupéry 9/4 – 4460 Grâce-Hollogne, called hereafter “The Mandatory” vat nr fiscal Representation </t>
    </r>
    <r>
      <rPr>
        <sz val="12"/>
        <rFont val="Times New Roman"/>
        <charset val="134"/>
      </rPr>
      <t>BE0765284072.</t>
    </r>
  </si>
  <si>
    <r>
      <rPr>
        <sz val="10"/>
        <rFont val="Arial"/>
        <charset val="134"/>
      </rPr>
      <t>And: (</t>
    </r>
    <r>
      <rPr>
        <b/>
        <sz val="10"/>
        <rFont val="Arial"/>
        <charset val="134"/>
      </rPr>
      <t>Clients name and VAT number</t>
    </r>
    <r>
      <rPr>
        <sz val="10"/>
        <rFont val="Arial"/>
        <charset val="134"/>
      </rPr>
      <t>)</t>
    </r>
    <r>
      <rPr>
        <sz val="10"/>
        <rFont val="Arial"/>
        <charset val="134"/>
      </rPr>
      <t xml:space="preserve"> </t>
    </r>
    <r>
      <rPr>
        <sz val="10"/>
        <rFont val="Arial"/>
        <charset val="134"/>
      </rPr>
      <t>…………………………………….</t>
    </r>
  </si>
  <si>
    <r>
      <rPr>
        <b/>
        <sz val="10"/>
        <rFont val="Arial"/>
        <charset val="134"/>
      </rPr>
      <t>+ EORI number :</t>
    </r>
    <r>
      <rPr>
        <b/>
        <sz val="10"/>
        <rFont val="Arial"/>
        <charset val="134"/>
      </rPr>
      <t xml:space="preserve"> </t>
    </r>
    <r>
      <rPr>
        <b/>
        <sz val="10"/>
        <rFont val="Arial"/>
        <charset val="134"/>
      </rPr>
      <t>………………………………………………………………</t>
    </r>
  </si>
  <si>
    <t>+ e-mail address for VAT statement :……….</t>
  </si>
  <si>
    <t>Called hereafter “the principal”</t>
  </si>
  <si>
    <r>
      <rPr>
        <sz val="10"/>
        <rFont val="Arial"/>
        <charset val="134"/>
      </rPr>
      <t>The Mandatory commits himself to comply with the legally described administrative obligations involved in the arrangement of intra-community deliveries of the consignments, brought into free EEC circulation for both duty and VAT purposes in Belgium and which are addressed to an acquiring party in another EEC member state than</t>
    </r>
    <r>
      <rPr>
        <sz val="10"/>
        <rFont val="Arial"/>
        <charset val="134"/>
      </rPr>
      <t xml:space="preserve"> </t>
    </r>
    <r>
      <rPr>
        <sz val="10"/>
        <rFont val="Arial"/>
        <charset val="134"/>
      </rPr>
      <t>Belgium.</t>
    </r>
  </si>
  <si>
    <t>The principal obliges himself to :</t>
  </si>
  <si>
    <r>
      <rPr>
        <sz val="10"/>
        <rFont val="Symbol"/>
        <charset val="134"/>
      </rPr>
      <t>· </t>
    </r>
    <r>
      <rPr>
        <sz val="10"/>
        <rFont val="Arial"/>
        <charset val="134"/>
      </rPr>
      <t>Provide all necessary and correct information to the mandatory, both in matters pf the sales transactions and conditions as well as about the related transport and  insurance</t>
    </r>
    <r>
      <rPr>
        <sz val="10"/>
        <rFont val="Arial"/>
        <charset val="134"/>
      </rPr>
      <t xml:space="preserve"> </t>
    </r>
    <r>
      <rPr>
        <sz val="10"/>
        <rFont val="Arial"/>
        <charset val="134"/>
      </rPr>
      <t>agreements,</t>
    </r>
  </si>
  <si>
    <r>
      <rPr>
        <sz val="10"/>
        <rFont val="Symbol"/>
        <charset val="134"/>
      </rPr>
      <t>· </t>
    </r>
    <r>
      <rPr>
        <sz val="10"/>
        <rFont val="Arial"/>
        <charset val="134"/>
      </rPr>
      <t>Assure that the VAT guilt, consequence of the intra-community delivery, is duly declared in the member state of acquisition by the first VAT-declaration of the acquiring</t>
    </r>
    <r>
      <rPr>
        <sz val="10"/>
        <rFont val="Arial"/>
        <charset val="134"/>
      </rPr>
      <t xml:space="preserve"> </t>
    </r>
    <r>
      <rPr>
        <sz val="10"/>
        <rFont val="Arial"/>
        <charset val="134"/>
      </rPr>
      <t>party.</t>
    </r>
  </si>
  <si>
    <r>
      <rPr>
        <sz val="10"/>
        <rFont val="Symbol"/>
        <charset val="134"/>
      </rPr>
      <t>· </t>
    </r>
    <r>
      <rPr>
        <sz val="10"/>
        <rFont val="Arial"/>
        <charset val="134"/>
      </rPr>
      <t>To cover all expenses due because of shortcomings to above mentioned legal requirements.</t>
    </r>
  </si>
  <si>
    <r>
      <rPr>
        <sz val="10"/>
        <rFont val="Symbol"/>
        <charset val="134"/>
      </rPr>
      <t>· </t>
    </r>
    <r>
      <rPr>
        <sz val="10"/>
        <rFont val="Arial"/>
        <charset val="134"/>
      </rPr>
      <t>To pay the costs for intervention together with those for the related customs formalities to Fast Released SRL branch acting as contractor for such, this within the legal or contractual fixed</t>
    </r>
    <r>
      <rPr>
        <sz val="10"/>
        <rFont val="Arial"/>
        <charset val="134"/>
      </rPr>
      <t xml:space="preserve"> </t>
    </r>
    <r>
      <rPr>
        <sz val="10"/>
        <rFont val="Arial"/>
        <charset val="134"/>
      </rPr>
      <t>period.</t>
    </r>
  </si>
  <si>
    <r>
      <rPr>
        <sz val="10"/>
        <rFont val="Symbol"/>
        <charset val="134"/>
      </rPr>
      <t>· </t>
    </r>
    <r>
      <rPr>
        <sz val="10"/>
        <rFont val="Arial"/>
        <charset val="134"/>
      </rPr>
      <t>Sign and return the Belgium VAT purposes made fiscal invoice to the mandatory, this according national Belgium VAT law art.40 par 1.1 and art.39 bis for the intra/community shipment.</t>
    </r>
  </si>
  <si>
    <t>By fulfilling the above order, each responsibility, contractual or extra-contractual, remains for the account of the principal except for cases of serious failure of the mandatory.</t>
  </si>
  <si>
    <t>The principal will safeguard the mandatory for every claim from third against him in the frame of this assignment.</t>
  </si>
  <si>
    <t>This agreement has been made for an undefined time and can be terminated by both parties by registered letter and respecting a 3 month’s notice, unabated however from any regarding the legal obligations towards the Belgian VAT administration</t>
  </si>
  <si>
    <t>For Fast Released SRL and company:</t>
  </si>
  <si>
    <t>Date                                                       Signature                                          Stamp of company</t>
  </si>
  <si>
    <t>发票包含以上产品，默认按照报价表加收，如有其他产品未在价格表体现，发货前请单独询问！</t>
  </si>
  <si>
    <t>品名</t>
  </si>
  <si>
    <t>收费标准</t>
  </si>
  <si>
    <t>特别提示：
 如因客户产品本身不符合进口标准，或客户提供的发票与实物不符合（包括颜色，型号，品名，个数）被海关查验销毁没收，退运，不属于查验赔偿，并需承担相对应的罚款和所有费用。温馨提示，一定要如实申报。</t>
  </si>
  <si>
    <t>欧空</t>
  </si>
  <si>
    <t>欧洲海运/欧洲卡航</t>
  </si>
  <si>
    <t>塑料产品200个以下</t>
  </si>
  <si>
    <t>+1/KG</t>
  </si>
  <si>
    <t>+0.5/KG</t>
  </si>
  <si>
    <t>塑料产品200个以上（手机壳、平板保护套/壳，数据线等）</t>
  </si>
  <si>
    <t>+2/KG</t>
  </si>
  <si>
    <t>玩具（不分材质）</t>
  </si>
  <si>
    <t>厨房类用品（裱花袋，刮刀，锅碗飘盆，刀具不能超过15cm）</t>
  </si>
  <si>
    <t>表带（皮革、纺织、硅胶、金属材质）</t>
  </si>
  <si>
    <t>编织袋，箱包(不分材质）</t>
  </si>
  <si>
    <t>灯具(不带电)</t>
  </si>
  <si>
    <t>灯具(带电)</t>
  </si>
  <si>
    <t>玻璃制品，木制品</t>
  </si>
  <si>
    <t>特殊类产品（少量蜡制品，膏状物，成人用品，酒精棉，30毫升以下液体产品）</t>
  </si>
  <si>
    <t>配饰纺织品（穿戴除外），部分纺织品</t>
  </si>
  <si>
    <t>配饰纺织品（穿戴除外），整票纺织品</t>
  </si>
  <si>
    <t>+4/KG</t>
  </si>
  <si>
    <t>五金产品（扳手，钳子，镊子等，工具配件）</t>
  </si>
  <si>
    <t>装饰首饰类产品（高价值产品，宝石，钻石等不接）</t>
  </si>
  <si>
    <t>数码产品（手机，平板电脑，摄像机，照相机，智能手表等高价值产品）</t>
  </si>
  <si>
    <t>美容产品（（脱毛仪、美容仪、黑头铲、按摩仪、洁面仪等））</t>
  </si>
  <si>
    <t>机械手表</t>
  </si>
  <si>
    <t>+3/个</t>
  </si>
  <si>
    <t>+1.5/个</t>
  </si>
  <si>
    <t>穿戴产品（无论材质）衣服、围巾、手套、帽子、袜子、地毯，窗帘，床单、被套、枕套、布、雨衣，雨罩及海关编码关税税率在12%的,</t>
  </si>
  <si>
    <t>+6/KG</t>
  </si>
  <si>
    <t>+3/KG</t>
  </si>
  <si>
    <t>鞋子，鞋垫，雨鞋</t>
  </si>
  <si>
    <t>+8/KG</t>
  </si>
  <si>
    <t>陶瓷制品，自行车配件反倾销</t>
  </si>
  <si>
    <t>+10/kg</t>
  </si>
  <si>
    <t>+5/kg</t>
  </si>
  <si>
    <t>头盔</t>
  </si>
  <si>
    <t>+18/个</t>
  </si>
  <si>
    <t>+9/个</t>
  </si>
  <si>
    <t>充电宝，纯电，医疗制品</t>
  </si>
  <si>
    <t>单询价</t>
  </si>
  <si>
    <t>注意事项：</t>
  </si>
  <si>
    <t>1、拒收以下产品粉沫、液体、化妆品、食品、药品、仿牌，纯电池，侵权等违禁品。如冲货瞒报此类产品，查实我司将罚款10200元。</t>
  </si>
  <si>
    <t>2、若因物品未申报、少申报或申报不符的冲货行为，造成航司罚款，将收取10200RMB/箱+退回运费，不提供任何罚单；</t>
  </si>
  <si>
    <t>3、每票货含6个品名费，超出按照3欧/个收取；</t>
  </si>
  <si>
    <t>4、若因发件人原因造成派件地址不详细或错误，而产生的UPS修改地址费、二次派送费、拦截费或其他费用由客户承担；</t>
  </si>
  <si>
    <t>5、货物被收件人拒收、或派送不成功等原因导致退回，所产生的退回、重派、换签换箱费及其他费用由客户承担，账单以我司账单为准，不提供国外账单凭证；</t>
  </si>
  <si>
    <t>6、若需要申请UPS手签单，国外会收取5欧/件*件数的费用；</t>
  </si>
  <si>
    <t>7、如因产品不符合进口货标准被查没，销毁，要求退回，我司不承担相应任何费用。均有发件人承担。</t>
  </si>
  <si>
    <t>8、欧洲空派普货弱磁产品需申报，磁检20/箱，最低60/票。香港越南飞，欧卡欧海不收磁检费。不收强磁产品</t>
  </si>
  <si>
    <t>赔偿：含查验时效赔付最高5/KG，查验时间超过15天可申请赔偿，查验超过3个月未放行按40/KG赔偿</t>
  </si>
  <si>
    <t>Company name:</t>
  </si>
  <si>
    <r>
      <rPr>
        <sz val="16"/>
        <color rgb="FF222222"/>
        <rFont val="Arial"/>
        <charset val="134"/>
      </rPr>
      <t>Company VAT Number</t>
    </r>
    <r>
      <rPr>
        <sz val="16"/>
        <color rgb="FF222222"/>
        <rFont val="宋体"/>
        <charset val="134"/>
      </rPr>
      <t>：</t>
    </r>
  </si>
  <si>
    <t>hereby authorise Charles Kendall Freight to complete customs declarations on our behalf using Postponed VAT Accounting. We also understand that this instruction will remain in force, until such time that a written cancellation is sent to us.</t>
  </si>
  <si>
    <r>
      <rPr>
        <b/>
        <sz val="16"/>
        <color rgb="FF222222"/>
        <rFont val="Arial"/>
        <charset val="134"/>
      </rPr>
      <t>Full Name</t>
    </r>
    <r>
      <rPr>
        <b/>
        <sz val="16"/>
        <color rgb="FF222222"/>
        <rFont val="宋体"/>
        <charset val="134"/>
      </rPr>
      <t>：</t>
    </r>
  </si>
  <si>
    <r>
      <rPr>
        <b/>
        <sz val="16"/>
        <color rgb="FF222222"/>
        <rFont val="Arial"/>
        <charset val="134"/>
      </rPr>
      <t>Position:</t>
    </r>
    <r>
      <rPr>
        <b/>
        <sz val="16"/>
        <color rgb="FF222222"/>
        <rFont val="宋体"/>
        <charset val="134"/>
      </rPr>
      <t xml:space="preserve"> </t>
    </r>
    <r>
      <rPr>
        <sz val="12"/>
        <rFont val="Calibri"/>
        <charset val="134"/>
      </rPr>
      <t>Director</t>
    </r>
  </si>
  <si>
    <r>
      <rPr>
        <b/>
        <sz val="16"/>
        <color rgb="FF222222"/>
        <rFont val="Arial"/>
        <charset val="134"/>
      </rPr>
      <t>Authorised signature:</t>
    </r>
    <r>
      <rPr>
        <b/>
        <sz val="16"/>
        <color rgb="FF222222"/>
        <rFont val="宋体"/>
        <charset val="134"/>
      </rPr>
      <t xml:space="preserve"> </t>
    </r>
  </si>
  <si>
    <t>Dated:</t>
  </si>
  <si>
    <r>
      <rPr>
        <b/>
        <sz val="9"/>
        <rFont val="Times New Roman"/>
        <charset val="134"/>
      </rPr>
      <t>ADDRESS</t>
    </r>
    <r>
      <rPr>
        <b/>
        <sz val="9"/>
        <rFont val="宋体"/>
        <charset val="134"/>
      </rPr>
      <t>：</t>
    </r>
    <r>
      <rPr>
        <b/>
        <sz val="9"/>
        <rFont val="Times New Roman"/>
        <charset val="134"/>
      </rPr>
      <t>XXXXXXXXXXX</t>
    </r>
    <r>
      <rPr>
        <b/>
        <sz val="9"/>
        <rFont val="宋体"/>
        <charset val="134"/>
      </rPr>
      <t>（</t>
    </r>
    <r>
      <rPr>
        <b/>
        <sz val="9"/>
        <rFont val="Times New Roman"/>
        <charset val="134"/>
      </rPr>
      <t>VAT</t>
    </r>
    <r>
      <rPr>
        <b/>
        <sz val="9"/>
        <rFont val="宋体"/>
        <charset val="134"/>
      </rPr>
      <t>注册地址）</t>
    </r>
  </si>
  <si>
    <r>
      <rPr>
        <b/>
        <sz val="9"/>
        <color rgb="FF222222"/>
        <rFont val="Arial"/>
        <charset val="134"/>
      </rPr>
      <t>TEL/EMAIL:</t>
    </r>
    <r>
      <rPr>
        <b/>
        <sz val="9"/>
        <color rgb="FF222222"/>
        <rFont val="宋体"/>
        <charset val="134"/>
      </rPr>
      <t>（税代电话和邮箱二选一）</t>
    </r>
  </si>
  <si>
    <t>新启天供应链(交接单)</t>
  </si>
  <si>
    <t>发货公司（必填）：XXX供应链有限公司</t>
  </si>
  <si>
    <t>总票数(必填):</t>
  </si>
  <si>
    <t>总箱数(必填)：</t>
  </si>
  <si>
    <t>收货日期:2023.03.08</t>
  </si>
  <si>
    <t>走货渠道(必填)</t>
  </si>
  <si>
    <t>原单号</t>
  </si>
  <si>
    <t>FBA号码</t>
  </si>
  <si>
    <t>箱数</t>
  </si>
  <si>
    <t>目的地</t>
  </si>
  <si>
    <t>是否带电带磁（带电带磁请将箱数一并填写)</t>
  </si>
  <si>
    <t>报关件</t>
  </si>
  <si>
    <t>欧洲空派普货（包税）</t>
  </si>
  <si>
    <t>XXXXX</t>
  </si>
  <si>
    <t>带磁2箱</t>
  </si>
  <si>
    <t>√</t>
  </si>
  <si>
    <t>交接人</t>
  </si>
  <si>
    <t>司机签名：</t>
  </si>
  <si>
    <t>交仓地址：深圳市龙岗区坂田街道马安堂中兴路高时石材厂区B区5-6号（国际转运中心）</t>
  </si>
  <si>
    <t>电话:</t>
  </si>
  <si>
    <t>收货人签名:</t>
  </si>
  <si>
    <t>温馨提示：交接单要求必须是否报关，是否VAT，是否带磁，带磁几箱。偏远账单为准。发票需按照我司模板制作。不能安排模板制作的，无法出转单号</t>
  </si>
  <si>
    <r>
      <rPr>
        <sz val="12"/>
        <rFont val="楷体"/>
        <charset val="134"/>
      </rPr>
      <t>坂田交仓地址：深圳市龙岗区坂田街道马安堂中兴路高时石材厂区B区5-6号（国际转运中心）</t>
    </r>
    <r>
      <rPr>
        <sz val="12"/>
        <rFont val="Arial"/>
        <charset val="134"/>
      </rPr>
      <t> </t>
    </r>
    <r>
      <rPr>
        <sz val="12"/>
        <rFont val="楷体"/>
        <charset val="134"/>
      </rPr>
      <t>晚班电话:周彬太 17607942391 白班:黄权兴 15879993247</t>
    </r>
  </si>
  <si>
    <t>福永交仓地址：福永下十围路2号群晖科技园D栋一楼新启天 联系人：周冠达 17727980120（导航地址： 新启天供应链福永分公司）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</si>
</sst>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2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mmmm\ d\,\ yyyy;@"/>
    <numFmt numFmtId="177" formatCode="[$$-409]#,##0.00;[Red][$$-409]#,##0.00"/>
    <numFmt numFmtId="178" formatCode="[$USD]\ #,##0.00;[$USD]\ \-#,##0.00"/>
    <numFmt numFmtId="179" formatCode="0.00_ "/>
    <numFmt numFmtId="180" formatCode="00000"/>
    <numFmt numFmtId="181" formatCode="#,##0.00_);[Red]\(#,##0.00\)"/>
    <numFmt numFmtId="182" formatCode="0_);[Red]\(0\)"/>
    <numFmt numFmtId="183" formatCode="0.00_);[Red]\(0.00\)"/>
    <numFmt numFmtId="184" formatCode="[$$-409]#,##0.00_);[Red]\([$$-409]#,##0.00\)"/>
    <numFmt numFmtId="185" formatCode="0.000_);[Red]\(0.000\)"/>
    <numFmt numFmtId="186" formatCode="0_ "/>
    <numFmt numFmtId="187" formatCode="\$#,##0.00;\-\$#,##0.00"/>
    <numFmt numFmtId="188" formatCode="\$#,##0.000;\-\$#,##0.000"/>
    <numFmt numFmtId="189" formatCode="&quot;US$&quot;#,##0.00;\-&quot;US$&quot;#,##0.00"/>
    <numFmt numFmtId="190" formatCode="0.000"/>
    <numFmt numFmtId="191" formatCode="#,##0.0_ "/>
  </numFmts>
  <fonts count="166">
    <font>
      <sz val="11"/>
      <color theme="1"/>
      <name val="宋体"/>
      <charset val="134"/>
      <scheme val="minor"/>
    </font>
    <font>
      <sz val="12"/>
      <name val="楷体"/>
      <charset val="134"/>
    </font>
    <font>
      <sz val="36"/>
      <name val="楷体"/>
      <charset val="134"/>
    </font>
    <font>
      <b/>
      <sz val="12"/>
      <name val="楷体"/>
      <charset val="134"/>
    </font>
    <font>
      <sz val="12"/>
      <color rgb="FFFF0000"/>
      <name val="楷体"/>
      <charset val="134"/>
    </font>
    <font>
      <sz val="12"/>
      <name val="宋体"/>
      <charset val="134"/>
    </font>
    <font>
      <sz val="16"/>
      <color rgb="FF222222"/>
      <name val="Arial"/>
      <charset val="134"/>
    </font>
    <font>
      <sz val="16"/>
      <color rgb="FF222222"/>
      <name val="宋体"/>
      <charset val="134"/>
    </font>
    <font>
      <b/>
      <sz val="16"/>
      <color rgb="FF222222"/>
      <name val="Arial"/>
      <charset val="134"/>
    </font>
    <font>
      <b/>
      <sz val="9"/>
      <name val="Times New Roman"/>
      <charset val="134"/>
    </font>
    <font>
      <b/>
      <sz val="9"/>
      <color rgb="FF222222"/>
      <name val="Arial"/>
      <charset val="134"/>
    </font>
    <font>
      <sz val="11"/>
      <name val="微软雅黑"/>
      <charset val="134"/>
    </font>
    <font>
      <sz val="11"/>
      <color rgb="FFFF0000"/>
      <name val="微软雅黑"/>
      <charset val="134"/>
    </font>
    <font>
      <b/>
      <sz val="11"/>
      <color rgb="FFFF0000"/>
      <name val="微软雅黑"/>
      <charset val="134"/>
    </font>
    <font>
      <b/>
      <sz val="10"/>
      <name val="微软雅黑"/>
      <charset val="134"/>
    </font>
    <font>
      <u/>
      <sz val="11"/>
      <color rgb="FF800080"/>
      <name val="微软雅黑"/>
      <charset val="134"/>
    </font>
    <font>
      <sz val="10"/>
      <name val="微软雅黑"/>
      <charset val="134"/>
    </font>
    <font>
      <sz val="10"/>
      <color rgb="FFFF0000"/>
      <name val="微软雅黑"/>
      <charset val="134"/>
    </font>
    <font>
      <b/>
      <i/>
      <sz val="14"/>
      <name val="Arial"/>
      <charset val="134"/>
    </font>
    <font>
      <sz val="10"/>
      <name val="Arial"/>
      <charset val="134"/>
    </font>
    <font>
      <sz val="9"/>
      <name val="Arial"/>
      <charset val="134"/>
    </font>
    <font>
      <b/>
      <sz val="10"/>
      <name val="Arial"/>
      <charset val="134"/>
    </font>
    <font>
      <b/>
      <sz val="9"/>
      <name val="Arial"/>
      <charset val="134"/>
    </font>
    <font>
      <sz val="10"/>
      <name val="Symbol"/>
      <charset val="134"/>
    </font>
    <font>
      <sz val="11"/>
      <name val="Arial"/>
      <charset val="134"/>
    </font>
    <font>
      <sz val="5"/>
      <name val="Arial"/>
      <charset val="134"/>
    </font>
    <font>
      <b/>
      <sz val="16"/>
      <name val="宋体"/>
      <charset val="134"/>
    </font>
    <font>
      <sz val="9"/>
      <name val="Verdana"/>
      <charset val="134"/>
    </font>
    <font>
      <sz val="10"/>
      <color rgb="FF000000"/>
      <name val="Times New Roman"/>
      <charset val="204"/>
    </font>
    <font>
      <sz val="8"/>
      <name val="Verdana"/>
      <charset val="134"/>
    </font>
    <font>
      <sz val="11"/>
      <name val="Verdana"/>
      <charset val="134"/>
    </font>
    <font>
      <sz val="16"/>
      <name val="Verdana"/>
      <charset val="134"/>
    </font>
    <font>
      <sz val="11"/>
      <color indexed="8"/>
      <name val="宋体"/>
      <charset val="134"/>
    </font>
    <font>
      <b/>
      <sz val="12"/>
      <name val="Times New Roman"/>
      <charset val="134"/>
    </font>
    <font>
      <b/>
      <sz val="11"/>
      <name val="Times New Roman"/>
      <charset val="134"/>
    </font>
    <font>
      <sz val="12"/>
      <name val="Times New Roman"/>
      <charset val="134"/>
    </font>
    <font>
      <sz val="11"/>
      <name val="Times New Roman"/>
      <charset val="134"/>
    </font>
    <font>
      <b/>
      <sz val="26"/>
      <color rgb="FF000000"/>
      <name val="楷体"/>
      <charset val="134"/>
    </font>
    <font>
      <b/>
      <u/>
      <sz val="20"/>
      <name val="Times New Roman"/>
      <charset val="134"/>
    </font>
    <font>
      <b/>
      <u/>
      <sz val="11"/>
      <name val="Times New Roman"/>
      <charset val="134"/>
    </font>
    <font>
      <b/>
      <sz val="12"/>
      <color rgb="FF000000"/>
      <name val="Times New Roman"/>
      <charset val="134"/>
    </font>
    <font>
      <b/>
      <sz val="11"/>
      <color rgb="FF000000"/>
      <name val="Times New Roman"/>
      <charset val="134"/>
    </font>
    <font>
      <b/>
      <sz val="16"/>
      <name val="serif"/>
      <charset val="134"/>
    </font>
    <font>
      <b/>
      <sz val="10"/>
      <name val="serif"/>
      <charset val="134"/>
    </font>
    <font>
      <b/>
      <u/>
      <sz val="10"/>
      <name val="serif"/>
      <charset val="134"/>
    </font>
    <font>
      <b/>
      <sz val="10"/>
      <color rgb="FF000000"/>
      <name val="serif"/>
      <charset val="134"/>
    </font>
    <font>
      <b/>
      <sz val="11"/>
      <color rgb="FF000000"/>
      <name val="serif"/>
      <charset val="134"/>
    </font>
    <font>
      <sz val="10"/>
      <name val="serif"/>
      <charset val="134"/>
    </font>
    <font>
      <sz val="10"/>
      <color rgb="FF000000"/>
      <name val="serif"/>
      <charset val="134"/>
    </font>
    <font>
      <sz val="11"/>
      <color rgb="FF000000"/>
      <name val="Times New Roman"/>
      <charset val="134"/>
    </font>
    <font>
      <sz val="11"/>
      <name val="宋体"/>
      <charset val="134"/>
    </font>
    <font>
      <b/>
      <sz val="12"/>
      <color rgb="FFFF0000"/>
      <name val="Times New Roman"/>
      <charset val="134"/>
    </font>
    <font>
      <sz val="12"/>
      <color rgb="FF000000"/>
      <name val="Times New Roman"/>
      <charset val="134"/>
    </font>
    <font>
      <b/>
      <sz val="14"/>
      <color rgb="FF000000"/>
      <name val="Times New Roman"/>
      <charset val="134"/>
    </font>
    <font>
      <sz val="12"/>
      <name val="Arial"/>
      <charset val="134"/>
    </font>
    <font>
      <b/>
      <sz val="10"/>
      <color rgb="FFFF0000"/>
      <name val="Arial"/>
      <charset val="134"/>
    </font>
    <font>
      <b/>
      <sz val="12"/>
      <name val="Arial"/>
      <charset val="134"/>
    </font>
    <font>
      <sz val="12"/>
      <color rgb="FF2F5597"/>
      <name val="Arial"/>
      <charset val="134"/>
    </font>
    <font>
      <b/>
      <sz val="26"/>
      <color rgb="FFFF0000"/>
      <name val="微软雅黑"/>
      <charset val="134"/>
    </font>
    <font>
      <b/>
      <sz val="14"/>
      <color rgb="FF000000"/>
      <name val="宋体"/>
      <charset val="134"/>
    </font>
    <font>
      <b/>
      <sz val="14"/>
      <color rgb="FF000000"/>
      <name val="Arial"/>
      <charset val="134"/>
    </font>
    <font>
      <sz val="12"/>
      <color rgb="FFFF0000"/>
      <name val="华文细黑"/>
      <charset val="134"/>
    </font>
    <font>
      <sz val="12"/>
      <color rgb="FFFF0000"/>
      <name val="Arial"/>
      <charset val="134"/>
    </font>
    <font>
      <b/>
      <sz val="12"/>
      <color rgb="FFFF0000"/>
      <name val="宋体"/>
      <charset val="134"/>
    </font>
    <font>
      <b/>
      <sz val="12"/>
      <color rgb="FF2F5597"/>
      <name val="宋体"/>
      <charset val="134"/>
    </font>
    <font>
      <sz val="10"/>
      <name val="宋体"/>
      <charset val="134"/>
    </font>
    <font>
      <sz val="12"/>
      <color rgb="FF000000"/>
      <name val="宋体"/>
      <charset val="134"/>
    </font>
    <font>
      <sz val="12"/>
      <color indexed="8"/>
      <name val="Arial"/>
      <charset val="134"/>
    </font>
    <font>
      <sz val="12"/>
      <color rgb="FF333333"/>
      <name val="宋体"/>
      <charset val="134"/>
    </font>
    <font>
      <sz val="10"/>
      <color indexed="8"/>
      <name val="宋体"/>
      <charset val="134"/>
    </font>
    <font>
      <sz val="12"/>
      <color indexed="8"/>
      <name val="宋体"/>
      <charset val="134"/>
    </font>
    <font>
      <sz val="12"/>
      <color rgb="FF000000"/>
      <name val="微软雅黑"/>
      <charset val="134"/>
    </font>
    <font>
      <sz val="10"/>
      <color rgb="FF000000"/>
      <name val="宋体"/>
      <charset val="134"/>
    </font>
    <font>
      <sz val="14"/>
      <color rgb="FF000000"/>
      <name val="宋体"/>
      <charset val="134"/>
    </font>
    <font>
      <sz val="12"/>
      <color rgb="FF000000"/>
      <name val="Arial"/>
      <charset val="134"/>
    </font>
    <font>
      <sz val="11"/>
      <color rgb="FF000000"/>
      <name val="宋体"/>
      <charset val="134"/>
    </font>
    <font>
      <sz val="12"/>
      <name val="微软雅黑"/>
      <charset val="134"/>
    </font>
    <font>
      <b/>
      <sz val="16"/>
      <color theme="0"/>
      <name val="微软雅黑"/>
      <charset val="134"/>
    </font>
    <font>
      <sz val="12"/>
      <color theme="1"/>
      <name val="微软雅黑"/>
      <charset val="134"/>
    </font>
    <font>
      <sz val="20"/>
      <color rgb="FFFF0000"/>
      <name val="微软雅黑"/>
      <charset val="134"/>
    </font>
    <font>
      <sz val="11"/>
      <color theme="1"/>
      <name val="微软雅黑"/>
      <charset val="134"/>
    </font>
    <font>
      <b/>
      <sz val="11"/>
      <color theme="1"/>
      <name val="宋体"/>
      <charset val="134"/>
      <scheme val="minor"/>
    </font>
    <font>
      <sz val="10"/>
      <color theme="1"/>
      <name val="宋体"/>
      <charset val="134"/>
      <scheme val="minor"/>
    </font>
    <font>
      <b/>
      <sz val="20"/>
      <color indexed="8"/>
      <name val="宋体"/>
      <charset val="134"/>
    </font>
    <font>
      <b/>
      <sz val="12"/>
      <color rgb="FFFF0000"/>
      <name val="微软雅黑"/>
      <charset val="134"/>
    </font>
    <font>
      <b/>
      <sz val="10"/>
      <name val="新宋体"/>
      <charset val="134"/>
    </font>
    <font>
      <b/>
      <sz val="10"/>
      <color indexed="10"/>
      <name val="宋体"/>
      <charset val="134"/>
    </font>
    <font>
      <sz val="10"/>
      <name val="新宋体"/>
      <charset val="134"/>
    </font>
    <font>
      <b/>
      <sz val="10"/>
      <name val="宋体"/>
      <charset val="134"/>
    </font>
    <font>
      <b/>
      <sz val="10"/>
      <color indexed="10"/>
      <name val="新宋体"/>
      <charset val="134"/>
    </font>
    <font>
      <sz val="10"/>
      <color indexed="10"/>
      <name val="微软雅黑"/>
      <charset val="134"/>
    </font>
    <font>
      <sz val="10"/>
      <color indexed="8"/>
      <name val="微软雅黑"/>
      <charset val="134"/>
    </font>
    <font>
      <b/>
      <sz val="10"/>
      <color indexed="10"/>
      <name val="微软雅黑"/>
      <charset val="134"/>
    </font>
    <font>
      <b/>
      <sz val="10"/>
      <color indexed="8"/>
      <name val="微软雅黑"/>
      <charset val="134"/>
    </font>
    <font>
      <u/>
      <sz val="11"/>
      <color rgb="FF800080"/>
      <name val="宋体"/>
      <charset val="134"/>
    </font>
    <font>
      <b/>
      <u/>
      <sz val="10"/>
      <color rgb="FF800080"/>
      <name val="宋体"/>
      <charset val="134"/>
    </font>
    <font>
      <b/>
      <sz val="10"/>
      <color indexed="8"/>
      <name val="宋体"/>
      <charset val="134"/>
    </font>
    <font>
      <b/>
      <sz val="18"/>
      <color indexed="8"/>
      <name val="宋体"/>
      <charset val="134"/>
    </font>
    <font>
      <b/>
      <sz val="16"/>
      <color indexed="8"/>
      <name val="宋体"/>
      <charset val="134"/>
    </font>
    <font>
      <b/>
      <sz val="10"/>
      <color rgb="FF000000"/>
      <name val="宋体"/>
      <charset val="134"/>
    </font>
    <font>
      <b/>
      <sz val="11"/>
      <name val="宋体"/>
      <charset val="134"/>
    </font>
    <font>
      <b/>
      <sz val="12"/>
      <color indexed="10"/>
      <name val="新宋体"/>
      <charset val="134"/>
    </font>
    <font>
      <b/>
      <sz val="11"/>
      <name val="新宋体"/>
      <charset val="134"/>
    </font>
    <font>
      <b/>
      <sz val="11"/>
      <color indexed="10"/>
      <name val="宋体"/>
      <charset val="134"/>
    </font>
    <font>
      <sz val="11"/>
      <name val="新宋体"/>
      <charset val="134"/>
    </font>
    <font>
      <sz val="10"/>
      <color indexed="10"/>
      <name val="宋体"/>
      <charset val="134"/>
    </font>
    <font>
      <b/>
      <u/>
      <sz val="11"/>
      <color rgb="FF800080"/>
      <name val="宋体"/>
      <charset val="134"/>
    </font>
    <font>
      <sz val="26"/>
      <color theme="1"/>
      <name val="微软雅黑"/>
      <charset val="134"/>
    </font>
    <font>
      <b/>
      <sz val="26"/>
      <color indexed="8"/>
      <name val="宋体"/>
      <charset val="134"/>
    </font>
    <font>
      <b/>
      <sz val="16"/>
      <color indexed="8"/>
      <name val="微软雅黑"/>
      <charset val="134"/>
    </font>
    <font>
      <b/>
      <sz val="16"/>
      <color rgb="FF000000"/>
      <name val="微软雅黑"/>
      <charset val="134"/>
    </font>
    <font>
      <sz val="10"/>
      <color rgb="FF000000"/>
      <name val="微软雅黑"/>
      <charset val="134"/>
    </font>
    <font>
      <sz val="11"/>
      <color indexed="8"/>
      <name val="微软雅黑"/>
      <charset val="134"/>
    </font>
    <font>
      <b/>
      <sz val="28"/>
      <color theme="1"/>
      <name val="微软雅黑"/>
      <charset val="134"/>
    </font>
    <font>
      <b/>
      <sz val="12"/>
      <color theme="1"/>
      <name val="微软雅黑"/>
      <charset val="134"/>
    </font>
    <font>
      <b/>
      <sz val="11"/>
      <color theme="1"/>
      <name val="微软雅黑"/>
      <charset val="134"/>
    </font>
    <font>
      <b/>
      <sz val="12"/>
      <color indexed="8"/>
      <name val="微软雅黑"/>
      <charset val="134"/>
    </font>
    <font>
      <b/>
      <sz val="12"/>
      <name val="微软雅黑"/>
      <charset val="134"/>
    </font>
    <font>
      <b/>
      <sz val="16"/>
      <name val="微软雅黑"/>
      <charset val="134"/>
    </font>
    <font>
      <sz val="16"/>
      <color rgb="FF800080"/>
      <name val="微软雅黑"/>
      <charset val="0"/>
    </font>
    <font>
      <b/>
      <sz val="12"/>
      <color indexed="10"/>
      <name val="微软雅黑"/>
      <charset val="134"/>
    </font>
    <font>
      <b/>
      <sz val="12"/>
      <color theme="0" tint="-0.5"/>
      <name val="微软雅黑"/>
      <charset val="134"/>
    </font>
    <font>
      <b/>
      <sz val="14"/>
      <name val="微软雅黑"/>
      <charset val="134"/>
    </font>
    <font>
      <sz val="12"/>
      <color rgb="FF80008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
      <charset val="134"/>
    </font>
    <font>
      <sz val="12"/>
      <name val="新細明體"/>
      <charset val="134"/>
    </font>
    <font>
      <sz val="11"/>
      <color indexed="8"/>
      <name val="Tahoma"/>
      <charset val="134"/>
    </font>
    <font>
      <sz val="11"/>
      <color rgb="FF000000"/>
      <name val="Tahoma"/>
      <charset val="134"/>
    </font>
    <font>
      <b/>
      <sz val="16"/>
      <color rgb="FF222222"/>
      <name val="宋体"/>
      <charset val="134"/>
    </font>
    <font>
      <sz val="12"/>
      <name val="Calibri"/>
      <charset val="134"/>
    </font>
    <font>
      <b/>
      <sz val="9"/>
      <name val="宋体"/>
      <charset val="134"/>
    </font>
    <font>
      <b/>
      <sz val="9"/>
      <color rgb="FF222222"/>
      <name val="宋体"/>
      <charset val="134"/>
    </font>
    <font>
      <b/>
      <u/>
      <sz val="11"/>
      <name val="宋体"/>
      <charset val="134"/>
    </font>
    <font>
      <b/>
      <sz val="16"/>
      <name val="Times New Roman"/>
      <charset val="134"/>
    </font>
    <font>
      <b/>
      <sz val="10"/>
      <name val="Times New Roman"/>
      <charset val="134"/>
    </font>
    <font>
      <b/>
      <sz val="10"/>
      <color rgb="FF000000"/>
      <name val="Times New Roman"/>
      <charset val="134"/>
    </font>
    <font>
      <b/>
      <sz val="11"/>
      <color rgb="FF000000"/>
      <name val="宋体"/>
      <charset val="134"/>
    </font>
    <font>
      <sz val="10"/>
      <name val="Times New Roman"/>
      <charset val="134"/>
    </font>
    <font>
      <sz val="12"/>
      <name val="华文细黑"/>
      <charset val="134"/>
    </font>
    <font>
      <sz val="12"/>
      <color indexed="10"/>
      <name val="宋体"/>
      <charset val="134"/>
    </font>
    <font>
      <b/>
      <sz val="12"/>
      <color indexed="62"/>
      <name val="Arial"/>
      <charset val="134"/>
    </font>
    <font>
      <b/>
      <sz val="12"/>
      <color indexed="10"/>
      <name val="Arial"/>
      <charset val="134"/>
    </font>
    <font>
      <sz val="12"/>
      <color indexed="62"/>
      <name val="宋体"/>
      <charset val="134"/>
    </font>
    <font>
      <sz val="10"/>
      <color rgb="FFFF0000"/>
      <name val="宋体"/>
      <charset val="134"/>
      <scheme val="minor"/>
    </font>
    <font>
      <b/>
      <sz val="10"/>
      <color rgb="FFFF0000"/>
      <name val="宋体"/>
      <charset val="134"/>
    </font>
    <font>
      <b/>
      <sz val="16"/>
      <color rgb="FFFF0000"/>
      <name val="微软雅黑"/>
      <charset val="134"/>
    </font>
    <font>
      <b/>
      <sz val="10"/>
      <color rgb="FFFF0000"/>
      <name val="微软雅黑"/>
      <charset val="134"/>
    </font>
  </fonts>
  <fills count="4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rgb="FFFFC000"/>
        <bgColor indexed="64"/>
      </patternFill>
    </fill>
    <fill>
      <patternFill patternType="solid">
        <fgColor rgb="FFFFF2CC"/>
        <bgColor indexed="64"/>
      </patternFill>
    </fill>
    <fill>
      <patternFill patternType="solid">
        <fgColor rgb="FFFFF2CB"/>
        <bgColor indexed="64"/>
      </patternFill>
    </fill>
    <fill>
      <patternFill patternType="solid">
        <fgColor indexed="9"/>
        <bgColor indexed="64"/>
      </patternFill>
    </fill>
    <fill>
      <patternFill patternType="solid">
        <fgColor rgb="FF92D050"/>
        <bgColor indexed="64"/>
      </patternFill>
    </fill>
    <fill>
      <patternFill patternType="solid">
        <fgColor rgb="FFF7CAAC"/>
        <bgColor indexed="64"/>
      </patternFill>
    </fill>
    <fill>
      <patternFill patternType="solid">
        <fgColor rgb="FFBED7EE"/>
        <bgColor indexed="64"/>
      </patternFill>
    </fill>
    <fill>
      <patternFill patternType="solid">
        <fgColor theme="4" tint="0.4"/>
        <bgColor indexed="64"/>
      </patternFill>
    </fill>
    <fill>
      <patternFill patternType="solid">
        <fgColor rgb="FFE2EFD9"/>
        <bgColor indexed="64"/>
      </patternFill>
    </fill>
    <fill>
      <patternFill patternType="solid">
        <fgColor theme="7" tint="0.8"/>
        <bgColor indexed="64"/>
      </patternFill>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style="thin">
        <color auto="1"/>
      </right>
      <top style="double">
        <color rgb="FF000000"/>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bottom style="thin">
        <color auto="1"/>
      </bottom>
      <diagonal/>
    </border>
    <border>
      <left style="thin">
        <color auto="1"/>
      </left>
      <right style="medium">
        <color auto="1"/>
      </right>
      <top/>
      <bottom style="thin">
        <color auto="1"/>
      </bottom>
      <diagonal/>
    </border>
    <border>
      <left style="medium">
        <color auto="1"/>
      </left>
      <right/>
      <top/>
      <bottom/>
      <diagonal/>
    </border>
    <border>
      <left/>
      <right style="medium">
        <color auto="1"/>
      </right>
      <top style="medium">
        <color auto="1"/>
      </top>
      <bottom/>
      <diagonal/>
    </border>
    <border>
      <left style="thin">
        <color auto="1"/>
      </left>
      <right/>
      <top/>
      <bottom/>
      <diagonal/>
    </border>
    <border>
      <left style="thin">
        <color auto="1"/>
      </left>
      <right style="thin">
        <color auto="1"/>
      </right>
      <top/>
      <bottom style="thin">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style="thin">
        <color auto="1"/>
      </top>
      <bottom/>
      <diagonal/>
    </border>
    <border>
      <left/>
      <right/>
      <top style="thin">
        <color auto="1"/>
      </top>
      <bottom/>
      <diagonal/>
    </border>
    <border>
      <left/>
      <right/>
      <top style="medium">
        <color auto="1"/>
      </top>
      <bottom style="thin">
        <color auto="1"/>
      </bottom>
      <diagonal/>
    </border>
    <border>
      <left style="medium">
        <color auto="1"/>
      </left>
      <right style="medium">
        <color auto="1"/>
      </right>
      <top style="medium">
        <color auto="1"/>
      </top>
      <bottom/>
      <diagonal/>
    </border>
    <border>
      <left/>
      <right style="thin">
        <color auto="1"/>
      </right>
      <top style="medium">
        <color auto="1"/>
      </top>
      <bottom style="thin">
        <color auto="1"/>
      </bottom>
      <diagonal/>
    </border>
    <border>
      <left style="thin">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right style="thin">
        <color auto="1"/>
      </right>
      <top style="thin">
        <color auto="1"/>
      </top>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4" fillId="0" borderId="0" applyNumberFormat="0" applyFill="0" applyBorder="0" applyAlignment="0" applyProtection="0">
      <alignment vertical="center"/>
    </xf>
    <xf numFmtId="0" fontId="125" fillId="0" borderId="0" applyNumberFormat="0" applyFill="0" applyBorder="0" applyAlignment="0" applyProtection="0">
      <alignment vertical="center"/>
    </xf>
    <xf numFmtId="0" fontId="0" fillId="16" borderId="51" applyNumberFormat="0" applyFont="0" applyAlignment="0" applyProtection="0">
      <alignment vertical="center"/>
    </xf>
    <xf numFmtId="0" fontId="126" fillId="0" borderId="0" applyNumberFormat="0" applyFill="0" applyBorder="0" applyAlignment="0" applyProtection="0">
      <alignment vertical="center"/>
    </xf>
    <xf numFmtId="0" fontId="127" fillId="0" borderId="0" applyNumberFormat="0" applyFill="0" applyBorder="0" applyAlignment="0" applyProtection="0">
      <alignment vertical="center"/>
    </xf>
    <xf numFmtId="0" fontId="128" fillId="0" borderId="0" applyNumberFormat="0" applyFill="0" applyBorder="0" applyAlignment="0" applyProtection="0">
      <alignment vertical="center"/>
    </xf>
    <xf numFmtId="0" fontId="129" fillId="0" borderId="52" applyNumberFormat="0" applyFill="0" applyAlignment="0" applyProtection="0">
      <alignment vertical="center"/>
    </xf>
    <xf numFmtId="0" fontId="130" fillId="0" borderId="52" applyNumberFormat="0" applyFill="0" applyAlignment="0" applyProtection="0">
      <alignment vertical="center"/>
    </xf>
    <xf numFmtId="0" fontId="131" fillId="0" borderId="53" applyNumberFormat="0" applyFill="0" applyAlignment="0" applyProtection="0">
      <alignment vertical="center"/>
    </xf>
    <xf numFmtId="0" fontId="131" fillId="0" borderId="0" applyNumberFormat="0" applyFill="0" applyBorder="0" applyAlignment="0" applyProtection="0">
      <alignment vertical="center"/>
    </xf>
    <xf numFmtId="0" fontId="132" fillId="17" borderId="54" applyNumberFormat="0" applyAlignment="0" applyProtection="0">
      <alignment vertical="center"/>
    </xf>
    <xf numFmtId="0" fontId="133" fillId="18" borderId="55" applyNumberFormat="0" applyAlignment="0" applyProtection="0">
      <alignment vertical="center"/>
    </xf>
    <xf numFmtId="0" fontId="134" fillId="18" borderId="54" applyNumberFormat="0" applyAlignment="0" applyProtection="0">
      <alignment vertical="center"/>
    </xf>
    <xf numFmtId="0" fontId="135" fillId="19" borderId="56" applyNumberFormat="0" applyAlignment="0" applyProtection="0">
      <alignment vertical="center"/>
    </xf>
    <xf numFmtId="0" fontId="136" fillId="0" borderId="57" applyNumberFormat="0" applyFill="0" applyAlignment="0" applyProtection="0">
      <alignment vertical="center"/>
    </xf>
    <xf numFmtId="0" fontId="137" fillId="0" borderId="58" applyNumberFormat="0" applyFill="0" applyAlignment="0" applyProtection="0">
      <alignment vertical="center"/>
    </xf>
    <xf numFmtId="0" fontId="138" fillId="20" borderId="0" applyNumberFormat="0" applyBorder="0" applyAlignment="0" applyProtection="0">
      <alignment vertical="center"/>
    </xf>
    <xf numFmtId="0" fontId="139" fillId="21" borderId="0" applyNumberFormat="0" applyBorder="0" applyAlignment="0" applyProtection="0">
      <alignment vertical="center"/>
    </xf>
    <xf numFmtId="0" fontId="140" fillId="22" borderId="0" applyNumberFormat="0" applyBorder="0" applyAlignment="0" applyProtection="0">
      <alignment vertical="center"/>
    </xf>
    <xf numFmtId="0" fontId="141" fillId="23" borderId="0" applyNumberFormat="0" applyBorder="0" applyAlignment="0" applyProtection="0">
      <alignment vertical="center"/>
    </xf>
    <xf numFmtId="0" fontId="142" fillId="24" borderId="0" applyNumberFormat="0" applyBorder="0" applyAlignment="0" applyProtection="0">
      <alignment vertical="center"/>
    </xf>
    <xf numFmtId="0" fontId="142" fillId="25" borderId="0" applyNumberFormat="0" applyBorder="0" applyAlignment="0" applyProtection="0">
      <alignment vertical="center"/>
    </xf>
    <xf numFmtId="0" fontId="141" fillId="26" borderId="0" applyNumberFormat="0" applyBorder="0" applyAlignment="0" applyProtection="0">
      <alignment vertical="center"/>
    </xf>
    <xf numFmtId="0" fontId="141" fillId="27" borderId="0" applyNumberFormat="0" applyBorder="0" applyAlignment="0" applyProtection="0">
      <alignment vertical="center"/>
    </xf>
    <xf numFmtId="0" fontId="142" fillId="28" borderId="0" applyNumberFormat="0" applyBorder="0" applyAlignment="0" applyProtection="0">
      <alignment vertical="center"/>
    </xf>
    <xf numFmtId="0" fontId="142" fillId="29" borderId="0" applyNumberFormat="0" applyBorder="0" applyAlignment="0" applyProtection="0">
      <alignment vertical="center"/>
    </xf>
    <xf numFmtId="0" fontId="141" fillId="30" borderId="0" applyNumberFormat="0" applyBorder="0" applyAlignment="0" applyProtection="0">
      <alignment vertical="center"/>
    </xf>
    <xf numFmtId="0" fontId="141" fillId="31" borderId="0" applyNumberFormat="0" applyBorder="0" applyAlignment="0" applyProtection="0">
      <alignment vertical="center"/>
    </xf>
    <xf numFmtId="0" fontId="142" fillId="32" borderId="0" applyNumberFormat="0" applyBorder="0" applyAlignment="0" applyProtection="0">
      <alignment vertical="center"/>
    </xf>
    <xf numFmtId="0" fontId="142" fillId="33" borderId="0" applyNumberFormat="0" applyBorder="0" applyAlignment="0" applyProtection="0">
      <alignment vertical="center"/>
    </xf>
    <xf numFmtId="0" fontId="141" fillId="34" borderId="0" applyNumberFormat="0" applyBorder="0" applyAlignment="0" applyProtection="0">
      <alignment vertical="center"/>
    </xf>
    <xf numFmtId="0" fontId="141" fillId="35" borderId="0" applyNumberFormat="0" applyBorder="0" applyAlignment="0" applyProtection="0">
      <alignment vertical="center"/>
    </xf>
    <xf numFmtId="0" fontId="142" fillId="36" borderId="0" applyNumberFormat="0" applyBorder="0" applyAlignment="0" applyProtection="0">
      <alignment vertical="center"/>
    </xf>
    <xf numFmtId="0" fontId="142" fillId="37" borderId="0" applyNumberFormat="0" applyBorder="0" applyAlignment="0" applyProtection="0">
      <alignment vertical="center"/>
    </xf>
    <xf numFmtId="0" fontId="141" fillId="38" borderId="0" applyNumberFormat="0" applyBorder="0" applyAlignment="0" applyProtection="0">
      <alignment vertical="center"/>
    </xf>
    <xf numFmtId="0" fontId="141" fillId="39" borderId="0" applyNumberFormat="0" applyBorder="0" applyAlignment="0" applyProtection="0">
      <alignment vertical="center"/>
    </xf>
    <xf numFmtId="0" fontId="142" fillId="40" borderId="0" applyNumberFormat="0" applyBorder="0" applyAlignment="0" applyProtection="0">
      <alignment vertical="center"/>
    </xf>
    <xf numFmtId="0" fontId="142" fillId="41" borderId="0" applyNumberFormat="0" applyBorder="0" applyAlignment="0" applyProtection="0">
      <alignment vertical="center"/>
    </xf>
    <xf numFmtId="0" fontId="141" fillId="42" borderId="0" applyNumberFormat="0" applyBorder="0" applyAlignment="0" applyProtection="0">
      <alignment vertical="center"/>
    </xf>
    <xf numFmtId="0" fontId="141" fillId="43" borderId="0" applyNumberFormat="0" applyBorder="0" applyAlignment="0" applyProtection="0">
      <alignment vertical="center"/>
    </xf>
    <xf numFmtId="0" fontId="142" fillId="44" borderId="0" applyNumberFormat="0" applyBorder="0" applyAlignment="0" applyProtection="0">
      <alignment vertical="center"/>
    </xf>
    <xf numFmtId="0" fontId="142" fillId="45" borderId="0" applyNumberFormat="0" applyBorder="0" applyAlignment="0" applyProtection="0">
      <alignment vertical="center"/>
    </xf>
    <xf numFmtId="0" fontId="141" fillId="46" borderId="0" applyNumberFormat="0" applyBorder="0" applyAlignment="0" applyProtection="0">
      <alignment vertical="center"/>
    </xf>
    <xf numFmtId="0" fontId="143" fillId="0" borderId="0">
      <protection locked="0"/>
    </xf>
    <xf numFmtId="0" fontId="143" fillId="0" borderId="0">
      <protection locked="0"/>
    </xf>
    <xf numFmtId="0" fontId="32" fillId="0" borderId="0">
      <protection locked="0"/>
    </xf>
    <xf numFmtId="176" fontId="32" fillId="0" borderId="0">
      <protection locked="0"/>
    </xf>
    <xf numFmtId="0" fontId="144" fillId="0" borderId="0">
      <protection locked="0"/>
    </xf>
    <xf numFmtId="0" fontId="75" fillId="0" borderId="0">
      <protection locked="0"/>
    </xf>
    <xf numFmtId="0" fontId="5" fillId="0" borderId="0">
      <protection locked="0"/>
    </xf>
    <xf numFmtId="0" fontId="32" fillId="0" borderId="0">
      <protection locked="0"/>
    </xf>
    <xf numFmtId="0" fontId="75" fillId="0" borderId="0">
      <protection locked="0"/>
    </xf>
    <xf numFmtId="0" fontId="19" fillId="0" borderId="0">
      <protection locked="0"/>
    </xf>
    <xf numFmtId="0" fontId="32" fillId="0" borderId="0">
      <protection locked="0"/>
    </xf>
    <xf numFmtId="176" fontId="32" fillId="0" borderId="0">
      <protection locked="0"/>
    </xf>
    <xf numFmtId="0" fontId="32" fillId="0" borderId="0">
      <protection locked="0"/>
    </xf>
    <xf numFmtId="0" fontId="145" fillId="0" borderId="0">
      <protection locked="0"/>
    </xf>
    <xf numFmtId="0" fontId="19" fillId="0" borderId="0">
      <protection locked="0"/>
    </xf>
    <xf numFmtId="176" fontId="32" fillId="0" borderId="0">
      <protection locked="0"/>
    </xf>
    <xf numFmtId="177" fontId="5" fillId="0" borderId="0">
      <protection locked="0"/>
    </xf>
    <xf numFmtId="0" fontId="75" fillId="0" borderId="0">
      <protection locked="0"/>
    </xf>
    <xf numFmtId="0" fontId="146" fillId="0" borderId="0">
      <protection locked="0"/>
    </xf>
    <xf numFmtId="0" fontId="32" fillId="0" borderId="0">
      <protection locked="0"/>
    </xf>
    <xf numFmtId="0" fontId="32" fillId="0" borderId="0">
      <protection locked="0"/>
    </xf>
  </cellStyleXfs>
  <cellXfs count="544">
    <xf numFmtId="0" fontId="0" fillId="0" borderId="0" xfId="0">
      <alignment vertical="center"/>
    </xf>
    <xf numFmtId="0" fontId="1" fillId="0" borderId="0" xfId="0" applyFont="1" applyFill="1" applyAlignment="1">
      <alignment horizontal="center" vertical="center"/>
    </xf>
    <xf numFmtId="0" fontId="2" fillId="2" borderId="1" xfId="0" applyFont="1" applyFill="1" applyBorder="1" applyAlignment="1">
      <alignment horizontal="center" vertical="center"/>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left"/>
    </xf>
    <xf numFmtId="0" fontId="1" fillId="2" borderId="2" xfId="0" applyFont="1" applyFill="1" applyBorder="1" applyAlignment="1">
      <alignment horizontal="left" vertical="top"/>
    </xf>
    <xf numFmtId="0" fontId="1" fillId="2" borderId="4" xfId="0" applyFont="1" applyFill="1" applyBorder="1" applyAlignment="1">
      <alignment horizontal="left" vertical="top"/>
    </xf>
    <xf numFmtId="0" fontId="1" fillId="2" borderId="3" xfId="0" applyFont="1" applyFill="1" applyBorder="1" applyAlignment="1">
      <alignment horizontal="left" vertical="top"/>
    </xf>
    <xf numFmtId="0" fontId="1" fillId="2" borderId="2" xfId="0" applyFont="1" applyFill="1" applyBorder="1" applyAlignment="1">
      <alignment horizontal="left"/>
    </xf>
    <xf numFmtId="0" fontId="1" fillId="2" borderId="4" xfId="0" applyFont="1" applyFill="1" applyBorder="1" applyAlignment="1">
      <alignment horizontal="left"/>
    </xf>
    <xf numFmtId="0" fontId="1" fillId="2" borderId="3" xfId="0" applyFont="1" applyFill="1" applyBorder="1" applyAlignment="1">
      <alignment horizontal="left"/>
    </xf>
    <xf numFmtId="0" fontId="4" fillId="0" borderId="0" xfId="0" applyFont="1" applyFill="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 fillId="0" borderId="0" xfId="0" applyFont="1" applyFill="1" applyAlignment="1">
      <alignment vertical="center"/>
    </xf>
    <xf numFmtId="0" fontId="1" fillId="0" borderId="0" xfId="0" applyFont="1" applyFill="1" applyAlignment="1">
      <alignment horizontal="left" vertical="center"/>
    </xf>
    <xf numFmtId="0" fontId="5" fillId="0" borderId="0" xfId="0" applyFont="1" applyFill="1" applyAlignment="1">
      <alignment vertical="center"/>
    </xf>
    <xf numFmtId="0" fontId="6" fillId="0" borderId="0" xfId="0" applyFont="1" applyFill="1" applyAlignment="1">
      <alignment vertical="center"/>
    </xf>
    <xf numFmtId="0" fontId="6" fillId="0" borderId="0" xfId="0" applyFont="1" applyFill="1" applyAlignment="1">
      <alignment vertical="center" wrapText="1"/>
    </xf>
    <xf numFmtId="0" fontId="7" fillId="0" borderId="0" xfId="0" applyFont="1" applyFill="1" applyAlignment="1">
      <alignment vertical="center"/>
    </xf>
    <xf numFmtId="0" fontId="8" fillId="0" borderId="0" xfId="0" applyFont="1" applyFill="1" applyAlignment="1">
      <alignment vertical="center"/>
    </xf>
    <xf numFmtId="0" fontId="9" fillId="0" borderId="0" xfId="0" applyFont="1" applyFill="1" applyAlignment="1">
      <alignment horizontal="left" vertical="center"/>
    </xf>
    <xf numFmtId="0" fontId="10" fillId="0" borderId="0" xfId="0" applyFont="1" applyFill="1" applyAlignment="1">
      <alignment horizontal="left" vertical="center"/>
    </xf>
    <xf numFmtId="0" fontId="11" fillId="0" borderId="0" xfId="0" applyFont="1" applyFill="1" applyBorder="1" applyAlignment="1">
      <alignment vertical="center"/>
    </xf>
    <xf numFmtId="0" fontId="12" fillId="0" borderId="0" xfId="0" applyFont="1" applyFill="1" applyBorder="1" applyAlignment="1">
      <alignment vertical="center"/>
    </xf>
    <xf numFmtId="0" fontId="11" fillId="0" borderId="0" xfId="0" applyFont="1" applyFill="1" applyBorder="1" applyAlignment="1">
      <alignment vertical="center" wrapText="1"/>
    </xf>
    <xf numFmtId="0" fontId="11" fillId="0" borderId="0" xfId="0" applyFont="1" applyFill="1" applyBorder="1" applyAlignment="1">
      <alignment horizontal="left" vertical="center"/>
    </xf>
    <xf numFmtId="0" fontId="13" fillId="0" borderId="0" xfId="0" applyFont="1" applyFill="1" applyAlignment="1">
      <alignment horizontal="center"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11" fillId="3"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5" fillId="0" borderId="0" xfId="6" applyNumberFormat="1" applyFont="1" applyFill="1" applyBorder="1" applyAlignment="1" applyProtection="1">
      <protection locked="0"/>
    </xf>
    <xf numFmtId="0" fontId="16" fillId="0" borderId="2" xfId="0" applyFont="1" applyFill="1" applyBorder="1" applyAlignment="1">
      <alignment horizontal="left" vertical="center" wrapText="1"/>
    </xf>
    <xf numFmtId="49" fontId="16" fillId="0" borderId="1" xfId="0" applyNumberFormat="1" applyFont="1" applyFill="1" applyBorder="1" applyAlignment="1">
      <alignment horizontal="center" vertical="center"/>
    </xf>
    <xf numFmtId="0" fontId="16" fillId="0" borderId="1" xfId="0" applyFont="1" applyFill="1" applyBorder="1" applyAlignment="1">
      <alignment horizontal="left" vertical="center" wrapText="1"/>
    </xf>
    <xf numFmtId="0" fontId="11" fillId="0" borderId="1" xfId="0" applyFont="1" applyFill="1" applyBorder="1" applyAlignment="1">
      <alignment vertical="center"/>
    </xf>
    <xf numFmtId="0" fontId="11" fillId="0" borderId="1" xfId="0" applyFont="1" applyFill="1" applyBorder="1" applyAlignment="1">
      <alignment vertical="center" wrapText="1"/>
    </xf>
    <xf numFmtId="49" fontId="16" fillId="0" borderId="2" xfId="0" applyNumberFormat="1" applyFont="1" applyFill="1" applyBorder="1" applyAlignment="1">
      <alignment horizontal="center" vertical="center"/>
    </xf>
    <xf numFmtId="49" fontId="16" fillId="0" borderId="3" xfId="0" applyNumberFormat="1" applyFont="1" applyFill="1" applyBorder="1" applyAlignment="1">
      <alignment horizontal="center" vertical="center"/>
    </xf>
    <xf numFmtId="0" fontId="16" fillId="0" borderId="0" xfId="0" applyFont="1" applyFill="1" applyBorder="1" applyAlignment="1">
      <alignment vertical="center"/>
    </xf>
    <xf numFmtId="0" fontId="12" fillId="0" borderId="0" xfId="0" applyFont="1" applyFill="1" applyBorder="1" applyAlignment="1">
      <alignment horizontal="left" vertical="center"/>
    </xf>
    <xf numFmtId="0" fontId="17" fillId="0" borderId="0" xfId="0" applyFont="1" applyFill="1" applyBorder="1" applyAlignment="1">
      <alignment vertical="center"/>
    </xf>
    <xf numFmtId="0" fontId="18" fillId="0" borderId="0" xfId="0" applyFont="1" applyFill="1" applyAlignment="1">
      <alignment horizontal="center" vertical="center" wrapText="1"/>
    </xf>
    <xf numFmtId="0" fontId="19" fillId="0" borderId="0" xfId="0" applyFont="1" applyFill="1" applyAlignment="1">
      <alignment vertical="center" wrapText="1"/>
    </xf>
    <xf numFmtId="0" fontId="19" fillId="0" borderId="0" xfId="0" applyFont="1" applyFill="1" applyAlignment="1">
      <alignment horizontal="justify" vertical="center"/>
    </xf>
    <xf numFmtId="0" fontId="20" fillId="0" borderId="0" xfId="0" applyFont="1" applyFill="1" applyAlignment="1">
      <alignment horizontal="left" vertical="center"/>
    </xf>
    <xf numFmtId="0" fontId="19" fillId="0" borderId="0" xfId="0" applyFont="1" applyFill="1" applyAlignment="1">
      <alignment horizontal="left" vertical="center"/>
    </xf>
    <xf numFmtId="0" fontId="21" fillId="0" borderId="0" xfId="0" applyFont="1" applyFill="1" applyAlignment="1">
      <alignment horizontal="justify" vertical="center"/>
    </xf>
    <xf numFmtId="0" fontId="22" fillId="0" borderId="0" xfId="0" applyFont="1" applyFill="1" applyAlignment="1">
      <alignment horizontal="left" vertical="center"/>
    </xf>
    <xf numFmtId="0" fontId="21" fillId="0" borderId="0" xfId="0" applyFont="1" applyFill="1" applyAlignment="1">
      <alignment horizontal="left" vertical="center"/>
    </xf>
    <xf numFmtId="0" fontId="23" fillId="0" borderId="0" xfId="0" applyFont="1" applyFill="1" applyAlignment="1">
      <alignment horizontal="justify" vertical="center"/>
    </xf>
    <xf numFmtId="0" fontId="24" fillId="0" borderId="0" xfId="0" applyFont="1" applyFill="1" applyAlignment="1">
      <alignment horizontal="left" vertical="center"/>
    </xf>
    <xf numFmtId="0" fontId="25" fillId="0" borderId="0" xfId="0" applyFont="1" applyFill="1" applyAlignment="1">
      <alignment horizontal="left" vertical="center"/>
    </xf>
    <xf numFmtId="0" fontId="26" fillId="0" borderId="0" xfId="0" applyFont="1" applyFill="1" applyAlignment="1">
      <alignment horizontal="center" vertical="center"/>
    </xf>
    <xf numFmtId="0" fontId="27" fillId="0" borderId="0" xfId="0" applyFont="1" applyFill="1" applyAlignment="1">
      <alignment horizontal="left" vertical="center" wrapText="1"/>
    </xf>
    <xf numFmtId="0" fontId="28" fillId="0" borderId="0" xfId="0" applyFont="1" applyFill="1" applyBorder="1" applyAlignment="1">
      <alignment horizontal="left" vertical="top" wrapText="1"/>
    </xf>
    <xf numFmtId="0" fontId="29" fillId="0" borderId="0" xfId="0" applyFont="1" applyFill="1" applyAlignment="1">
      <alignment horizontal="left" vertical="center" wrapText="1"/>
    </xf>
    <xf numFmtId="0" fontId="28" fillId="0" borderId="0" xfId="0" applyFont="1" applyFill="1" applyAlignment="1">
      <alignment horizontal="left" vertical="top" wrapText="1"/>
    </xf>
    <xf numFmtId="0" fontId="30" fillId="0" borderId="0" xfId="0" applyFont="1" applyFill="1" applyAlignment="1">
      <alignment horizontal="left" vertical="center" wrapText="1"/>
    </xf>
    <xf numFmtId="0" fontId="31" fillId="0" borderId="0" xfId="0" applyFont="1" applyFill="1" applyAlignment="1">
      <alignment horizontal="left" vertical="center" wrapText="1"/>
    </xf>
    <xf numFmtId="0" fontId="27" fillId="0" borderId="0" xfId="0" applyFont="1" applyFill="1" applyAlignment="1">
      <alignment vertical="center" wrapText="1"/>
    </xf>
    <xf numFmtId="0" fontId="27" fillId="0" borderId="0" xfId="0" applyFont="1" applyFill="1" applyAlignment="1">
      <alignment vertical="center"/>
    </xf>
    <xf numFmtId="0" fontId="27" fillId="0" borderId="0" xfId="0" applyFont="1" applyFill="1" applyAlignment="1">
      <alignment horizontal="left" vertical="center"/>
    </xf>
    <xf numFmtId="178" fontId="32" fillId="0" borderId="0" xfId="0" applyNumberFormat="1" applyFont="1" applyFill="1" applyAlignment="1">
      <alignment horizontal="center" vertical="center"/>
    </xf>
    <xf numFmtId="178" fontId="33" fillId="0" borderId="0" xfId="51" applyNumberFormat="1" applyFont="1" applyFill="1" applyAlignment="1" applyProtection="1"/>
    <xf numFmtId="178" fontId="34" fillId="0" borderId="0" xfId="51" applyNumberFormat="1" applyFont="1" applyFill="1" applyAlignment="1" applyProtection="1"/>
    <xf numFmtId="178" fontId="34" fillId="0" borderId="0" xfId="51" applyNumberFormat="1" applyFont="1" applyFill="1" applyBorder="1" applyAlignment="1" applyProtection="1"/>
    <xf numFmtId="178" fontId="35" fillId="0" borderId="0" xfId="0" applyNumberFormat="1" applyFont="1" applyFill="1" applyAlignment="1">
      <alignment horizontal="center" vertical="center"/>
    </xf>
    <xf numFmtId="178" fontId="36" fillId="0" borderId="0" xfId="0" applyNumberFormat="1" applyFont="1" applyFill="1" applyAlignment="1">
      <alignment horizontal="center" vertical="center"/>
    </xf>
    <xf numFmtId="178" fontId="36" fillId="4" borderId="0" xfId="0" applyNumberFormat="1" applyFont="1" applyFill="1" applyAlignment="1">
      <alignment horizontal="center" vertical="center"/>
    </xf>
    <xf numFmtId="178" fontId="32" fillId="0" borderId="0" xfId="0" applyNumberFormat="1" applyFont="1" applyFill="1" applyBorder="1" applyAlignment="1">
      <alignment horizontal="center" vertical="center"/>
    </xf>
    <xf numFmtId="178" fontId="19" fillId="0" borderId="0" xfId="0" applyNumberFormat="1" applyFont="1" applyFill="1" applyAlignment="1">
      <alignment horizontal="center" vertical="center"/>
    </xf>
    <xf numFmtId="179" fontId="32" fillId="0" borderId="0" xfId="0" applyNumberFormat="1" applyFont="1" applyFill="1" applyAlignment="1">
      <alignment horizontal="center" vertical="center"/>
    </xf>
    <xf numFmtId="178" fontId="37" fillId="0" borderId="0" xfId="0" applyNumberFormat="1" applyFont="1" applyFill="1" applyAlignment="1">
      <alignment horizontal="center" vertical="center"/>
    </xf>
    <xf numFmtId="178" fontId="33" fillId="0" borderId="0" xfId="51" applyNumberFormat="1" applyFont="1" applyFill="1" applyBorder="1" applyAlignment="1" applyProtection="1"/>
    <xf numFmtId="178" fontId="38" fillId="0" borderId="0" xfId="51" applyNumberFormat="1" applyFont="1" applyFill="1" applyBorder="1" applyAlignment="1" applyProtection="1">
      <alignment horizontal="center" vertical="center" wrapText="1"/>
    </xf>
    <xf numFmtId="178" fontId="38" fillId="0" borderId="0" xfId="51" applyNumberFormat="1" applyFont="1" applyFill="1" applyBorder="1" applyAlignment="1" applyProtection="1">
      <alignment horizontal="left" vertical="center" wrapText="1"/>
    </xf>
    <xf numFmtId="178" fontId="39" fillId="0" borderId="1" xfId="51" applyNumberFormat="1" applyFont="1" applyFill="1" applyBorder="1" applyAlignment="1" applyProtection="1">
      <alignment horizontal="left" vertical="center" wrapText="1"/>
    </xf>
    <xf numFmtId="178" fontId="34" fillId="0" borderId="1" xfId="51" applyNumberFormat="1" applyFont="1" applyFill="1" applyBorder="1" applyAlignment="1" applyProtection="1">
      <alignment horizontal="left" vertical="center" wrapText="1"/>
    </xf>
    <xf numFmtId="0" fontId="40" fillId="0" borderId="1" xfId="51" applyNumberFormat="1" applyFont="1" applyFill="1" applyBorder="1" applyAlignment="1" applyProtection="1">
      <alignment horizontal="center"/>
    </xf>
    <xf numFmtId="14" fontId="41" fillId="0" borderId="1" xfId="51" applyNumberFormat="1" applyFont="1" applyFill="1" applyBorder="1" applyAlignment="1" applyProtection="1">
      <alignment horizontal="center" vertical="center" wrapText="1"/>
    </xf>
    <xf numFmtId="178" fontId="34" fillId="0" borderId="1" xfId="51" applyNumberFormat="1" applyFont="1" applyFill="1" applyBorder="1" applyAlignment="1" applyProtection="1">
      <alignment horizontal="center" vertical="center" wrapText="1"/>
    </xf>
    <xf numFmtId="178" fontId="42" fillId="0" borderId="0" xfId="51" applyNumberFormat="1" applyFont="1" applyFill="1" applyBorder="1" applyAlignment="1" applyProtection="1">
      <alignment horizontal="center" vertical="center" wrapText="1"/>
    </xf>
    <xf numFmtId="178" fontId="42" fillId="0" borderId="1" xfId="51" applyNumberFormat="1" applyFont="1" applyFill="1" applyBorder="1" applyAlignment="1" applyProtection="1">
      <alignment horizontal="center" vertical="center" wrapText="1"/>
    </xf>
    <xf numFmtId="178" fontId="42" fillId="4" borderId="1" xfId="51" applyNumberFormat="1" applyFont="1" applyFill="1" applyBorder="1" applyAlignment="1" applyProtection="1">
      <alignment horizontal="center" vertical="center" wrapText="1"/>
    </xf>
    <xf numFmtId="49" fontId="42" fillId="0" borderId="1" xfId="51" applyNumberFormat="1" applyFont="1" applyFill="1" applyBorder="1" applyAlignment="1" applyProtection="1">
      <alignment horizontal="center" vertical="center" wrapText="1"/>
    </xf>
    <xf numFmtId="178" fontId="42" fillId="4" borderId="1" xfId="51" applyNumberFormat="1" applyFont="1" applyFill="1" applyBorder="1" applyAlignment="1" applyProtection="1">
      <alignment horizontal="center" vertical="center" wrapText="1" shrinkToFit="1"/>
    </xf>
    <xf numFmtId="180" fontId="42" fillId="4" borderId="1" xfId="51" applyNumberFormat="1" applyFont="1" applyFill="1" applyBorder="1" applyAlignment="1" applyProtection="1">
      <alignment horizontal="center" vertical="center" wrapText="1"/>
    </xf>
    <xf numFmtId="49" fontId="42" fillId="4" borderId="1" xfId="51" applyNumberFormat="1" applyFont="1" applyFill="1" applyBorder="1" applyAlignment="1" applyProtection="1">
      <alignment horizontal="center" vertical="center" wrapText="1"/>
    </xf>
    <xf numFmtId="49" fontId="42" fillId="4" borderId="1" xfId="51" applyNumberFormat="1" applyFont="1" applyFill="1" applyBorder="1" applyAlignment="1" applyProtection="1">
      <alignment horizontal="center" vertical="center" wrapText="1" shrinkToFit="1"/>
    </xf>
    <xf numFmtId="178" fontId="43" fillId="0" borderId="0" xfId="51" applyNumberFormat="1" applyFont="1" applyFill="1" applyBorder="1" applyAlignment="1" applyProtection="1"/>
    <xf numFmtId="0" fontId="43" fillId="0" borderId="1" xfId="51" applyNumberFormat="1" applyFont="1" applyFill="1" applyBorder="1" applyAlignment="1" applyProtection="1">
      <alignment horizontal="left" vertical="center" wrapText="1"/>
    </xf>
    <xf numFmtId="49" fontId="43" fillId="4" borderId="1" xfId="51" applyNumberFormat="1" applyFont="1" applyFill="1" applyBorder="1" applyAlignment="1" applyProtection="1">
      <alignment horizontal="left" vertical="center" wrapText="1" shrinkToFit="1"/>
    </xf>
    <xf numFmtId="178" fontId="43" fillId="0" borderId="1" xfId="51" applyNumberFormat="1" applyFont="1" applyFill="1" applyBorder="1" applyAlignment="1" applyProtection="1">
      <alignment horizontal="left" vertical="center" wrapText="1"/>
    </xf>
    <xf numFmtId="49" fontId="44" fillId="4" borderId="1" xfId="6" applyNumberFormat="1" applyFont="1" applyFill="1" applyBorder="1" applyAlignment="1" applyProtection="1">
      <alignment horizontal="left" vertical="center" wrapText="1"/>
    </xf>
    <xf numFmtId="0" fontId="43" fillId="4" borderId="1" xfId="51" applyNumberFormat="1" applyFont="1" applyFill="1" applyBorder="1" applyAlignment="1" applyProtection="1">
      <alignment horizontal="left" vertical="center" wrapText="1"/>
    </xf>
    <xf numFmtId="178" fontId="45" fillId="0" borderId="1" xfId="0" applyNumberFormat="1" applyFont="1" applyFill="1" applyBorder="1" applyAlignment="1">
      <alignment horizontal="center" vertical="center"/>
    </xf>
    <xf numFmtId="178" fontId="46" fillId="0" borderId="1" xfId="51" applyNumberFormat="1" applyFont="1" applyFill="1" applyBorder="1" applyAlignment="1" applyProtection="1">
      <alignment horizontal="center" vertical="center" wrapText="1"/>
    </xf>
    <xf numFmtId="178" fontId="46" fillId="0" borderId="1" xfId="0" applyNumberFormat="1" applyFont="1" applyFill="1" applyBorder="1" applyAlignment="1">
      <alignment horizontal="center" vertical="center" wrapText="1"/>
    </xf>
    <xf numFmtId="178" fontId="46" fillId="5" borderId="1" xfId="0" applyNumberFormat="1" applyFont="1" applyFill="1" applyBorder="1" applyAlignment="1">
      <alignment horizontal="center" vertical="center" wrapText="1"/>
    </xf>
    <xf numFmtId="178" fontId="47" fillId="0" borderId="1" xfId="51" applyNumberFormat="1" applyFont="1" applyFill="1" applyBorder="1" applyAlignment="1" applyProtection="1">
      <alignment horizontal="center" vertical="center" wrapText="1"/>
    </xf>
    <xf numFmtId="0" fontId="47" fillId="4" borderId="1" xfId="0" applyNumberFormat="1" applyFont="1" applyFill="1" applyBorder="1" applyAlignment="1">
      <alignment horizontal="center" vertical="center" wrapText="1"/>
    </xf>
    <xf numFmtId="0" fontId="47" fillId="4" borderId="1" xfId="69" applyNumberFormat="1" applyFont="1" applyFill="1" applyBorder="1" applyAlignment="1" applyProtection="1">
      <alignment horizontal="center" vertical="center" wrapText="1"/>
    </xf>
    <xf numFmtId="0" fontId="47" fillId="4" borderId="1" xfId="68" applyFont="1" applyFill="1" applyBorder="1" applyAlignment="1" applyProtection="1">
      <alignment horizontal="center" vertical="center" wrapText="1"/>
    </xf>
    <xf numFmtId="0" fontId="48" fillId="4" borderId="1" xfId="69" applyNumberFormat="1" applyFont="1" applyFill="1" applyBorder="1" applyAlignment="1" applyProtection="1">
      <alignment horizontal="center" vertical="center" wrapText="1"/>
    </xf>
    <xf numFmtId="0" fontId="47" fillId="6" borderId="1" xfId="0" applyNumberFormat="1" applyFont="1" applyFill="1" applyBorder="1" applyAlignment="1">
      <alignment horizontal="center" vertical="center" wrapText="1"/>
    </xf>
    <xf numFmtId="0" fontId="47" fillId="6" borderId="1" xfId="69" applyNumberFormat="1" applyFont="1" applyFill="1" applyBorder="1" applyAlignment="1" applyProtection="1">
      <alignment horizontal="center" vertical="center" wrapText="1"/>
    </xf>
    <xf numFmtId="0" fontId="47" fillId="6" borderId="1" xfId="68" applyFont="1" applyFill="1" applyBorder="1" applyAlignment="1" applyProtection="1">
      <alignment horizontal="center" vertical="center" wrapText="1"/>
    </xf>
    <xf numFmtId="0" fontId="48" fillId="6" borderId="1" xfId="69" applyNumberFormat="1" applyFont="1" applyFill="1" applyBorder="1" applyAlignment="1" applyProtection="1">
      <alignment horizontal="center" vertical="center" wrapText="1"/>
    </xf>
    <xf numFmtId="0" fontId="36" fillId="4" borderId="1" xfId="0" applyNumberFormat="1" applyFont="1" applyFill="1" applyBorder="1" applyAlignment="1">
      <alignment horizontal="center" vertical="center"/>
    </xf>
    <xf numFmtId="0" fontId="36" fillId="4" borderId="1" xfId="68" applyFont="1" applyFill="1" applyBorder="1" applyAlignment="1" applyProtection="1">
      <alignment horizontal="center" vertical="center" wrapText="1"/>
    </xf>
    <xf numFmtId="0" fontId="36" fillId="4" borderId="1" xfId="69" applyNumberFormat="1" applyFont="1" applyFill="1" applyBorder="1" applyAlignment="1" applyProtection="1">
      <alignment horizontal="center" vertical="center"/>
    </xf>
    <xf numFmtId="0" fontId="49" fillId="4" borderId="1" xfId="69" applyNumberFormat="1" applyFont="1" applyFill="1" applyBorder="1" applyAlignment="1" applyProtection="1">
      <alignment horizontal="center" vertical="center"/>
    </xf>
    <xf numFmtId="0" fontId="36" fillId="4" borderId="1" xfId="69" applyNumberFormat="1" applyFont="1" applyFill="1" applyBorder="1" applyAlignment="1" applyProtection="1">
      <alignment horizontal="center" vertical="center" wrapText="1"/>
    </xf>
    <xf numFmtId="178" fontId="36" fillId="4" borderId="1" xfId="51" applyNumberFormat="1" applyFont="1" applyFill="1" applyBorder="1" applyAlignment="1" applyProtection="1">
      <alignment horizontal="center" vertical="center" wrapText="1"/>
    </xf>
    <xf numFmtId="0" fontId="50" fillId="4" borderId="1" xfId="69" applyNumberFormat="1" applyFont="1" applyFill="1" applyBorder="1" applyAlignment="1" applyProtection="1">
      <alignment horizontal="center" vertical="center"/>
    </xf>
    <xf numFmtId="178" fontId="51" fillId="0" borderId="1" xfId="0" applyNumberFormat="1" applyFont="1" applyFill="1" applyBorder="1" applyAlignment="1">
      <alignment horizontal="center" vertical="center"/>
    </xf>
    <xf numFmtId="178" fontId="33" fillId="0" borderId="1" xfId="0" applyNumberFormat="1" applyFont="1" applyFill="1" applyBorder="1" applyAlignment="1">
      <alignment horizontal="center" vertical="center"/>
    </xf>
    <xf numFmtId="178" fontId="36" fillId="0" borderId="1" xfId="0" applyNumberFormat="1" applyFont="1" applyFill="1" applyBorder="1" applyAlignment="1">
      <alignment horizontal="center" vertical="center" wrapText="1"/>
    </xf>
    <xf numFmtId="178" fontId="52" fillId="0" borderId="0" xfId="0" applyNumberFormat="1" applyFont="1" applyFill="1" applyBorder="1" applyAlignment="1">
      <alignment vertical="center" wrapText="1"/>
    </xf>
    <xf numFmtId="178" fontId="52" fillId="0" borderId="0" xfId="0" applyNumberFormat="1" applyFont="1" applyFill="1" applyBorder="1" applyAlignment="1">
      <alignment horizontal="left" vertical="center" wrapText="1"/>
    </xf>
    <xf numFmtId="178" fontId="35" fillId="0" borderId="0" xfId="0" applyNumberFormat="1" applyFont="1" applyFill="1" applyBorder="1" applyAlignment="1">
      <alignment vertical="center" wrapText="1"/>
    </xf>
    <xf numFmtId="178" fontId="53" fillId="0" borderId="0" xfId="51" applyNumberFormat="1" applyFont="1" applyFill="1" applyBorder="1" applyAlignment="1" applyProtection="1">
      <alignment horizontal="left" vertical="center" wrapText="1"/>
    </xf>
    <xf numFmtId="178" fontId="40" fillId="0" borderId="0" xfId="0" applyNumberFormat="1" applyFont="1" applyFill="1" applyBorder="1" applyAlignment="1">
      <alignment horizontal="center" vertical="center" wrapText="1"/>
    </xf>
    <xf numFmtId="178" fontId="35" fillId="0" borderId="0" xfId="0" applyNumberFormat="1" applyFont="1" applyFill="1" applyBorder="1" applyAlignment="1">
      <alignment horizontal="left" vertical="center" wrapText="1"/>
    </xf>
    <xf numFmtId="179" fontId="37" fillId="0" borderId="0" xfId="0" applyNumberFormat="1" applyFont="1" applyFill="1" applyAlignment="1">
      <alignment horizontal="center" vertical="center"/>
    </xf>
    <xf numFmtId="179" fontId="45" fillId="0" borderId="1" xfId="0" applyNumberFormat="1" applyFont="1" applyFill="1" applyBorder="1" applyAlignment="1">
      <alignment horizontal="center" vertical="center"/>
    </xf>
    <xf numFmtId="178" fontId="36" fillId="0" borderId="1" xfId="0" applyNumberFormat="1" applyFont="1" applyFill="1" applyBorder="1" applyAlignment="1">
      <alignment horizontal="center" vertical="center"/>
    </xf>
    <xf numFmtId="179" fontId="46" fillId="0" borderId="1" xfId="0" applyNumberFormat="1" applyFont="1" applyFill="1" applyBorder="1" applyAlignment="1">
      <alignment horizontal="center" vertical="center" wrapText="1"/>
    </xf>
    <xf numFmtId="178" fontId="47" fillId="4" borderId="1" xfId="51" applyNumberFormat="1" applyFont="1" applyFill="1" applyBorder="1" applyAlignment="1" applyProtection="1">
      <alignment horizontal="center" vertical="center" wrapText="1"/>
    </xf>
    <xf numFmtId="178" fontId="36" fillId="4" borderId="1" xfId="0" applyNumberFormat="1" applyFont="1" applyFill="1" applyBorder="1" applyAlignment="1">
      <alignment horizontal="center" vertical="center"/>
    </xf>
    <xf numFmtId="178" fontId="47" fillId="6" borderId="1" xfId="51" applyNumberFormat="1" applyFont="1" applyFill="1" applyBorder="1" applyAlignment="1" applyProtection="1">
      <alignment horizontal="center" vertical="center" wrapText="1"/>
    </xf>
    <xf numFmtId="0" fontId="36" fillId="0" borderId="1" xfId="0" applyNumberFormat="1" applyFont="1" applyFill="1" applyBorder="1" applyAlignment="1">
      <alignment horizontal="center" vertical="center"/>
    </xf>
    <xf numFmtId="178" fontId="39" fillId="0" borderId="0" xfId="51" applyNumberFormat="1" applyFont="1" applyFill="1" applyBorder="1" applyAlignment="1" applyProtection="1">
      <alignment horizontal="left" vertical="center" wrapText="1"/>
    </xf>
    <xf numFmtId="178" fontId="34" fillId="0" borderId="0" xfId="51" applyNumberFormat="1" applyFont="1" applyFill="1" applyBorder="1" applyAlignment="1" applyProtection="1">
      <alignment horizontal="left" vertical="center" wrapText="1"/>
    </xf>
    <xf numFmtId="178" fontId="34" fillId="0" borderId="0" xfId="51" applyNumberFormat="1" applyFont="1" applyFill="1" applyBorder="1" applyAlignment="1" applyProtection="1">
      <alignment horizontal="center" vertical="center" wrapText="1"/>
    </xf>
    <xf numFmtId="178" fontId="42" fillId="4" borderId="0" xfId="51" applyNumberFormat="1" applyFont="1" applyFill="1" applyBorder="1" applyAlignment="1" applyProtection="1">
      <alignment horizontal="center" vertical="center" wrapText="1"/>
    </xf>
    <xf numFmtId="178" fontId="42" fillId="4" borderId="0" xfId="51" applyNumberFormat="1" applyFont="1" applyFill="1" applyBorder="1" applyAlignment="1" applyProtection="1">
      <alignment horizontal="center" vertical="center" wrapText="1" shrinkToFit="1"/>
    </xf>
    <xf numFmtId="49" fontId="42" fillId="4" borderId="0" xfId="51" applyNumberFormat="1" applyFont="1" applyFill="1" applyBorder="1" applyAlignment="1" applyProtection="1">
      <alignment horizontal="center" vertical="center" wrapText="1" shrinkToFit="1"/>
    </xf>
    <xf numFmtId="49" fontId="34" fillId="4" borderId="0" xfId="51" applyNumberFormat="1" applyFont="1" applyFill="1" applyBorder="1" applyAlignment="1" applyProtection="1">
      <alignment horizontal="left" vertical="center" wrapText="1" shrinkToFit="1"/>
    </xf>
    <xf numFmtId="179" fontId="40" fillId="0" borderId="0" xfId="0" applyNumberFormat="1" applyFont="1" applyFill="1" applyAlignment="1">
      <alignment horizontal="center" vertical="center"/>
    </xf>
    <xf numFmtId="178" fontId="50" fillId="0" borderId="0" xfId="0" applyNumberFormat="1" applyFont="1" applyFill="1" applyAlignment="1">
      <alignment horizontal="center" vertical="center"/>
    </xf>
    <xf numFmtId="178" fontId="32" fillId="4" borderId="0" xfId="0" applyNumberFormat="1" applyFont="1" applyFill="1" applyAlignment="1">
      <alignment horizontal="center" vertical="center"/>
    </xf>
    <xf numFmtId="178" fontId="36" fillId="0" borderId="1" xfId="51" applyNumberFormat="1" applyFont="1" applyFill="1" applyBorder="1" applyAlignment="1" applyProtection="1">
      <alignment horizontal="center" vertical="center" wrapText="1"/>
    </xf>
    <xf numFmtId="178" fontId="35" fillId="0" borderId="1" xfId="0" applyNumberFormat="1" applyFont="1" applyFill="1" applyBorder="1" applyAlignment="1">
      <alignment horizontal="center" vertical="center"/>
    </xf>
    <xf numFmtId="178" fontId="5" fillId="0" borderId="1" xfId="0" applyNumberFormat="1" applyFont="1" applyFill="1" applyBorder="1" applyAlignment="1">
      <alignment horizontal="center" vertical="center"/>
    </xf>
    <xf numFmtId="0" fontId="54" fillId="0" borderId="0" xfId="0" applyFont="1" applyFill="1" applyBorder="1" applyAlignment="1">
      <alignment horizontal="left" vertical="center"/>
    </xf>
    <xf numFmtId="0" fontId="5" fillId="0" borderId="0" xfId="0" applyFont="1" applyFill="1" applyBorder="1" applyAlignment="1">
      <alignment horizontal="center" vertical="center"/>
    </xf>
    <xf numFmtId="0" fontId="19" fillId="0" borderId="1" xfId="0" applyFont="1" applyFill="1" applyBorder="1" applyAlignment="1">
      <alignment horizontal="left" vertical="center"/>
    </xf>
    <xf numFmtId="0" fontId="55" fillId="0" borderId="1" xfId="0" applyFont="1" applyFill="1" applyBorder="1" applyAlignment="1">
      <alignment horizontal="left" vertical="center"/>
    </xf>
    <xf numFmtId="0" fontId="55" fillId="0" borderId="0" xfId="0" applyFont="1" applyFill="1" applyBorder="1" applyAlignment="1">
      <alignment horizontal="left" vertical="center"/>
    </xf>
    <xf numFmtId="0" fontId="54" fillId="0" borderId="1" xfId="0" applyFont="1" applyFill="1" applyBorder="1" applyAlignment="1">
      <alignment horizontal="left" vertical="center"/>
    </xf>
    <xf numFmtId="0" fontId="19" fillId="0" borderId="0" xfId="0" applyFont="1" applyFill="1" applyBorder="1" applyAlignment="1">
      <alignment horizontal="left" vertical="center"/>
    </xf>
    <xf numFmtId="0" fontId="19" fillId="0" borderId="5" xfId="0" applyFont="1" applyFill="1" applyBorder="1" applyAlignment="1">
      <alignment horizontal="left" vertical="center"/>
    </xf>
    <xf numFmtId="0" fontId="19" fillId="3" borderId="0" xfId="0" applyFont="1" applyFill="1" applyBorder="1" applyAlignment="1">
      <alignment horizontal="left" vertical="center"/>
    </xf>
    <xf numFmtId="0" fontId="56" fillId="0" borderId="0" xfId="0" applyFont="1" applyFill="1" applyBorder="1" applyAlignment="1">
      <alignment horizontal="center" vertical="center"/>
    </xf>
    <xf numFmtId="0" fontId="54" fillId="0" borderId="0" xfId="0" applyFont="1" applyFill="1" applyBorder="1" applyAlignment="1">
      <alignment horizontal="center" vertical="center"/>
    </xf>
    <xf numFmtId="0" fontId="54" fillId="0" borderId="0" xfId="0" applyFont="1" applyFill="1" applyBorder="1" applyAlignment="1">
      <alignment vertical="center"/>
    </xf>
    <xf numFmtId="181" fontId="57" fillId="0" borderId="0" xfId="0" applyNumberFormat="1" applyFont="1" applyFill="1" applyBorder="1" applyAlignment="1">
      <alignment horizontal="center" vertical="center"/>
    </xf>
    <xf numFmtId="0" fontId="57" fillId="0" borderId="0" xfId="0" applyFont="1" applyFill="1" applyBorder="1" applyAlignment="1">
      <alignment vertical="center"/>
    </xf>
    <xf numFmtId="0" fontId="58" fillId="0" borderId="0" xfId="0" applyFont="1" applyFill="1" applyBorder="1" applyAlignment="1">
      <alignment horizontal="center" vertical="center"/>
    </xf>
    <xf numFmtId="0" fontId="59" fillId="0" borderId="1" xfId="0" applyFont="1" applyFill="1" applyBorder="1" applyAlignment="1">
      <alignment horizontal="left" vertical="center"/>
    </xf>
    <xf numFmtId="0" fontId="60" fillId="0" borderId="1" xfId="0" applyFont="1" applyFill="1" applyBorder="1" applyAlignment="1">
      <alignment horizontal="left" vertical="center"/>
    </xf>
    <xf numFmtId="0" fontId="61" fillId="0" borderId="1" xfId="51" applyFont="1" applyFill="1" applyBorder="1" applyAlignment="1" applyProtection="1">
      <alignment horizontal="left" vertical="center"/>
    </xf>
    <xf numFmtId="0" fontId="54" fillId="7" borderId="2" xfId="51" applyFont="1" applyFill="1" applyBorder="1" applyAlignment="1" applyProtection="1">
      <alignment horizontal="left" vertical="center"/>
    </xf>
    <xf numFmtId="0" fontId="54" fillId="7" borderId="3" xfId="51" applyFont="1" applyFill="1" applyBorder="1" applyAlignment="1" applyProtection="1">
      <alignment horizontal="left" vertical="center"/>
    </xf>
    <xf numFmtId="0" fontId="61" fillId="8" borderId="1" xfId="51" applyFont="1" applyFill="1" applyBorder="1" applyAlignment="1" applyProtection="1">
      <alignment horizontal="left" vertical="center"/>
    </xf>
    <xf numFmtId="0" fontId="54" fillId="7" borderId="1" xfId="51" applyFont="1" applyFill="1" applyBorder="1" applyAlignment="1" applyProtection="1">
      <alignment horizontal="left" vertical="center"/>
    </xf>
    <xf numFmtId="0" fontId="62" fillId="0" borderId="1" xfId="0" applyFont="1" applyFill="1" applyBorder="1" applyAlignment="1">
      <alignment horizontal="left" vertical="center"/>
    </xf>
    <xf numFmtId="0" fontId="54" fillId="7" borderId="1" xfId="0" applyFont="1" applyFill="1" applyBorder="1" applyAlignment="1">
      <alignment horizontal="left" vertical="center"/>
    </xf>
    <xf numFmtId="0" fontId="54" fillId="0" borderId="1" xfId="51" applyFont="1" applyFill="1" applyBorder="1" applyAlignment="1" applyProtection="1">
      <alignment horizontal="left" vertical="center"/>
    </xf>
    <xf numFmtId="177" fontId="54" fillId="0" borderId="1" xfId="52" applyNumberFormat="1" applyFont="1" applyFill="1" applyBorder="1" applyAlignment="1" applyProtection="1">
      <alignment horizontal="left" vertical="center" wrapText="1"/>
    </xf>
    <xf numFmtId="0" fontId="54" fillId="7" borderId="2" xfId="0" applyFont="1" applyFill="1" applyBorder="1" applyAlignment="1">
      <alignment horizontal="left" vertical="center"/>
    </xf>
    <xf numFmtId="0" fontId="54" fillId="8" borderId="1" xfId="52" applyNumberFormat="1" applyFont="1" applyFill="1" applyBorder="1" applyAlignment="1" applyProtection="1">
      <alignment horizontal="left" vertical="center" wrapText="1"/>
    </xf>
    <xf numFmtId="177" fontId="54" fillId="8" borderId="1" xfId="51" applyNumberFormat="1" applyFont="1" applyFill="1" applyBorder="1" applyAlignment="1" applyProtection="1">
      <alignment horizontal="left" vertical="center" wrapText="1"/>
    </xf>
    <xf numFmtId="0" fontId="54" fillId="8" borderId="1" xfId="51" applyNumberFormat="1" applyFont="1" applyFill="1" applyBorder="1" applyAlignment="1" applyProtection="1">
      <alignment horizontal="left" vertical="center" wrapText="1"/>
    </xf>
    <xf numFmtId="0" fontId="5" fillId="8" borderId="1" xfId="51" applyFont="1" applyFill="1" applyBorder="1" applyAlignment="1" applyProtection="1">
      <alignment horizontal="left" vertical="center" wrapText="1"/>
    </xf>
    <xf numFmtId="0" fontId="54" fillId="8" borderId="1" xfId="51" applyFont="1" applyFill="1" applyBorder="1" applyAlignment="1" applyProtection="1">
      <alignment horizontal="left" vertical="center" wrapText="1"/>
    </xf>
    <xf numFmtId="0" fontId="24" fillId="8" borderId="1" xfId="51" applyFont="1" applyFill="1" applyBorder="1" applyAlignment="1" applyProtection="1">
      <alignment horizontal="left" vertical="center" wrapText="1"/>
    </xf>
    <xf numFmtId="0" fontId="63" fillId="0" borderId="6" xfId="0" applyFont="1" applyFill="1" applyBorder="1" applyAlignment="1">
      <alignment horizontal="center" vertical="center" wrapText="1"/>
    </xf>
    <xf numFmtId="0" fontId="64" fillId="0" borderId="6" xfId="0" applyFont="1" applyFill="1" applyBorder="1" applyAlignment="1">
      <alignment horizontal="center" vertical="center"/>
    </xf>
    <xf numFmtId="182" fontId="63" fillId="0" borderId="6" xfId="0" applyNumberFormat="1" applyFont="1" applyFill="1" applyBorder="1" applyAlignment="1">
      <alignment horizontal="center" vertical="center" wrapText="1"/>
    </xf>
    <xf numFmtId="0" fontId="63" fillId="0" borderId="6" xfId="53" applyFont="1" applyFill="1" applyBorder="1" applyAlignment="1" applyProtection="1">
      <alignment horizontal="center" vertical="center" shrinkToFit="1"/>
    </xf>
    <xf numFmtId="0" fontId="63" fillId="0" borderId="6" xfId="53" applyFont="1" applyFill="1" applyBorder="1" applyAlignment="1" applyProtection="1">
      <alignment horizontal="center" vertical="center" wrapText="1" shrinkToFit="1"/>
    </xf>
    <xf numFmtId="183" fontId="63" fillId="0" borderId="6" xfId="0" applyNumberFormat="1" applyFont="1" applyFill="1" applyBorder="1" applyAlignment="1">
      <alignment horizontal="center" vertical="center" wrapText="1"/>
    </xf>
    <xf numFmtId="0" fontId="65" fillId="0" borderId="1" xfId="54" applyFont="1" applyFill="1" applyBorder="1" applyAlignment="1" applyProtection="1">
      <alignment vertical="center" wrapText="1"/>
    </xf>
    <xf numFmtId="0" fontId="65" fillId="0" borderId="1" xfId="0" applyFont="1" applyFill="1" applyBorder="1" applyAlignment="1">
      <alignment vertical="center" wrapText="1"/>
    </xf>
    <xf numFmtId="0" fontId="65" fillId="0" borderId="1" xfId="0" applyFont="1" applyFill="1" applyBorder="1" applyAlignment="1">
      <alignment vertical="center"/>
    </xf>
    <xf numFmtId="183" fontId="65" fillId="0" borderId="1" xfId="0" applyNumberFormat="1" applyFont="1" applyFill="1" applyBorder="1" applyAlignment="1">
      <alignment vertical="center"/>
    </xf>
    <xf numFmtId="0" fontId="65" fillId="0" borderId="1" xfId="51" applyFont="1" applyFill="1" applyBorder="1" applyAlignment="1" applyProtection="1">
      <alignment vertical="center"/>
    </xf>
    <xf numFmtId="49" fontId="65" fillId="0" borderId="1" xfId="0" applyNumberFormat="1" applyFont="1" applyFill="1" applyBorder="1" applyAlignment="1" applyProtection="1">
      <alignment vertical="center" wrapText="1"/>
      <protection locked="0"/>
    </xf>
    <xf numFmtId="0" fontId="65" fillId="0" borderId="1" xfId="55" applyFont="1" applyFill="1" applyBorder="1" applyAlignment="1" applyProtection="1">
      <alignment vertical="center" wrapText="1"/>
    </xf>
    <xf numFmtId="184" fontId="65" fillId="0" borderId="1" xfId="56" applyNumberFormat="1" applyFont="1" applyFill="1" applyBorder="1" applyAlignment="1" applyProtection="1">
      <alignment vertical="center" wrapText="1"/>
    </xf>
    <xf numFmtId="0" fontId="65" fillId="0" borderId="1" xfId="0" applyNumberFormat="1" applyFont="1" applyFill="1" applyBorder="1" applyAlignment="1">
      <alignment vertical="center"/>
    </xf>
    <xf numFmtId="185" fontId="65" fillId="0" borderId="1" xfId="0" applyNumberFormat="1" applyFont="1" applyFill="1" applyBorder="1" applyAlignment="1">
      <alignment vertical="center"/>
    </xf>
    <xf numFmtId="186" fontId="65" fillId="0" borderId="1" xfId="0" applyNumberFormat="1" applyFont="1" applyFill="1" applyBorder="1" applyAlignment="1">
      <alignment vertical="center" shrinkToFit="1"/>
    </xf>
    <xf numFmtId="0" fontId="65" fillId="0" borderId="1" xfId="57" applyFont="1" applyFill="1" applyBorder="1" applyAlignment="1" applyProtection="1">
      <alignment vertical="center" wrapText="1"/>
    </xf>
    <xf numFmtId="0" fontId="65" fillId="0" borderId="1" xfId="58" applyFont="1" applyFill="1" applyBorder="1" applyAlignment="1" applyProtection="1">
      <alignment vertical="center" wrapText="1"/>
    </xf>
    <xf numFmtId="0" fontId="65" fillId="0" borderId="1" xfId="53" applyFont="1" applyFill="1" applyBorder="1" applyAlignment="1" applyProtection="1">
      <alignment vertical="center" shrinkToFit="1"/>
    </xf>
    <xf numFmtId="187" fontId="65" fillId="0" borderId="1" xfId="0" applyNumberFormat="1" applyFont="1" applyFill="1" applyBorder="1" applyAlignment="1">
      <alignment vertical="center" wrapText="1"/>
    </xf>
    <xf numFmtId="0" fontId="66" fillId="4" borderId="1" xfId="0" applyFont="1" applyFill="1" applyBorder="1" applyAlignment="1">
      <alignment vertical="center" wrapText="1"/>
    </xf>
    <xf numFmtId="183" fontId="65" fillId="0" borderId="1" xfId="0" applyNumberFormat="1" applyFont="1" applyFill="1" applyBorder="1" applyAlignment="1">
      <alignment vertical="center" wrapText="1"/>
    </xf>
    <xf numFmtId="0" fontId="65" fillId="0" borderId="1" xfId="0" applyNumberFormat="1" applyFont="1" applyFill="1" applyBorder="1" applyAlignment="1">
      <alignment vertical="center" wrapText="1"/>
    </xf>
    <xf numFmtId="0" fontId="65" fillId="0" borderId="1" xfId="59" applyNumberFormat="1" applyFont="1" applyFill="1" applyBorder="1" applyAlignment="1">
      <alignment vertical="center"/>
      <protection locked="0"/>
    </xf>
    <xf numFmtId="0" fontId="65" fillId="0" borderId="1" xfId="0" applyNumberFormat="1" applyFont="1" applyFill="1" applyBorder="1" applyAlignment="1" applyProtection="1">
      <alignment vertical="center" wrapText="1"/>
      <protection locked="0"/>
    </xf>
    <xf numFmtId="188" fontId="65" fillId="0" borderId="1" xfId="0" applyNumberFormat="1" applyFont="1" applyFill="1" applyBorder="1" applyAlignment="1">
      <alignment vertical="center" wrapText="1"/>
    </xf>
    <xf numFmtId="0" fontId="67" fillId="4" borderId="1" xfId="0" applyFont="1" applyFill="1" applyBorder="1" applyAlignment="1">
      <alignment vertical="center" wrapText="1"/>
    </xf>
    <xf numFmtId="0" fontId="68" fillId="0" borderId="1" xfId="0" applyNumberFormat="1" applyFont="1" applyFill="1" applyBorder="1" applyAlignment="1">
      <alignment vertical="center" wrapText="1"/>
    </xf>
    <xf numFmtId="0" fontId="65" fillId="0" borderId="1" xfId="60" applyNumberFormat="1" applyFont="1" applyFill="1" applyBorder="1" applyAlignment="1" applyProtection="1">
      <alignment vertical="center"/>
    </xf>
    <xf numFmtId="0" fontId="5" fillId="0" borderId="1" xfId="0" applyFont="1" applyFill="1" applyBorder="1" applyAlignment="1">
      <alignment vertical="center"/>
    </xf>
    <xf numFmtId="0" fontId="5" fillId="0" borderId="1" xfId="0" applyFont="1" applyFill="1" applyBorder="1" applyAlignment="1">
      <alignment vertical="center" wrapText="1"/>
    </xf>
    <xf numFmtId="187" fontId="54" fillId="4" borderId="1" xfId="61" applyNumberFormat="1" applyFont="1" applyFill="1" applyBorder="1" applyAlignment="1" applyProtection="1">
      <alignment vertical="center" wrapText="1"/>
    </xf>
    <xf numFmtId="0" fontId="69" fillId="4" borderId="1" xfId="0" applyFont="1" applyFill="1" applyBorder="1" applyAlignment="1">
      <alignment vertical="center" wrapText="1"/>
    </xf>
    <xf numFmtId="0" fontId="70" fillId="4" borderId="1" xfId="0" applyFont="1" applyFill="1" applyBorder="1" applyAlignment="1">
      <alignment vertical="center" wrapText="1"/>
    </xf>
    <xf numFmtId="0" fontId="54" fillId="4" borderId="1" xfId="57" applyFont="1" applyFill="1" applyBorder="1" applyAlignment="1" applyProtection="1">
      <alignment vertical="center" wrapText="1"/>
    </xf>
    <xf numFmtId="0" fontId="5" fillId="4" borderId="1" xfId="58" applyFont="1" applyFill="1" applyBorder="1" applyAlignment="1" applyProtection="1">
      <alignment vertical="center" wrapText="1"/>
    </xf>
    <xf numFmtId="0" fontId="65" fillId="0" borderId="1" xfId="60" applyNumberFormat="1" applyFont="1" applyFill="1" applyBorder="1" applyAlignment="1" applyProtection="1">
      <alignment vertical="center" shrinkToFit="1"/>
    </xf>
    <xf numFmtId="0" fontId="65" fillId="0" borderId="1" xfId="60" applyNumberFormat="1" applyFont="1" applyFill="1" applyBorder="1" applyAlignment="1" applyProtection="1">
      <alignment vertical="center" wrapText="1" shrinkToFit="1"/>
    </xf>
    <xf numFmtId="0" fontId="54" fillId="0" borderId="1" xfId="0" applyNumberFormat="1" applyFont="1" applyFill="1" applyBorder="1" applyAlignment="1" applyProtection="1">
      <alignment vertical="center"/>
      <protection locked="0"/>
    </xf>
    <xf numFmtId="0" fontId="71" fillId="0" borderId="1" xfId="0" applyNumberFormat="1" applyFont="1" applyFill="1" applyBorder="1" applyAlignment="1" applyProtection="1">
      <alignment vertical="center"/>
      <protection locked="0"/>
    </xf>
    <xf numFmtId="187" fontId="54" fillId="4" borderId="1" xfId="0" applyNumberFormat="1" applyFont="1" applyFill="1" applyBorder="1" applyAlignment="1">
      <alignment vertical="center" wrapText="1"/>
    </xf>
    <xf numFmtId="49" fontId="65" fillId="0" borderId="1" xfId="59" applyNumberFormat="1" applyFont="1" applyFill="1" applyBorder="1" applyAlignment="1">
      <alignment vertical="center"/>
      <protection locked="0"/>
    </xf>
    <xf numFmtId="0" fontId="72" fillId="0" borderId="1" xfId="0" applyFont="1" applyFill="1" applyBorder="1" applyAlignment="1">
      <alignment vertical="center"/>
    </xf>
    <xf numFmtId="0" fontId="73" fillId="0" borderId="1" xfId="0" applyFont="1" applyFill="1" applyBorder="1" applyAlignment="1">
      <alignment vertical="center"/>
    </xf>
    <xf numFmtId="0" fontId="65" fillId="4" borderId="1" xfId="0" applyFont="1" applyFill="1" applyBorder="1" applyAlignment="1">
      <alignment vertical="center" wrapText="1"/>
    </xf>
    <xf numFmtId="0" fontId="65" fillId="0" borderId="1" xfId="0" applyFont="1" applyFill="1" applyBorder="1" applyAlignment="1">
      <alignment horizontal="center" vertical="center"/>
    </xf>
    <xf numFmtId="0" fontId="65" fillId="4" borderId="1" xfId="0" applyFont="1" applyFill="1" applyBorder="1" applyAlignment="1">
      <alignment horizontal="center" vertical="center" wrapText="1"/>
    </xf>
    <xf numFmtId="0" fontId="65" fillId="4" borderId="1" xfId="62" applyFont="1" applyFill="1" applyBorder="1" applyAlignment="1" applyProtection="1">
      <alignment horizontal="center" vertical="center" wrapText="1"/>
    </xf>
    <xf numFmtId="183" fontId="65" fillId="0" borderId="1" xfId="0" applyNumberFormat="1" applyFont="1" applyFill="1" applyBorder="1" applyAlignment="1">
      <alignment horizontal="center" vertical="center"/>
    </xf>
    <xf numFmtId="0" fontId="65" fillId="0" borderId="1" xfId="0" applyFont="1" applyFill="1" applyBorder="1" applyAlignment="1">
      <alignment horizontal="center" vertical="center" wrapText="1"/>
    </xf>
    <xf numFmtId="0" fontId="54" fillId="7" borderId="4" xfId="0" applyFont="1" applyFill="1" applyBorder="1" applyAlignment="1">
      <alignment horizontal="left" vertical="center"/>
    </xf>
    <xf numFmtId="0" fontId="54" fillId="7" borderId="3" xfId="0" applyFont="1" applyFill="1" applyBorder="1" applyAlignment="1">
      <alignment horizontal="left" vertical="center"/>
    </xf>
    <xf numFmtId="0" fontId="54" fillId="0" borderId="2" xfId="0" applyFont="1" applyFill="1" applyBorder="1" applyAlignment="1">
      <alignment horizontal="left" vertical="center"/>
    </xf>
    <xf numFmtId="0" fontId="54" fillId="0" borderId="3" xfId="0" applyFont="1" applyFill="1" applyBorder="1" applyAlignment="1">
      <alignment horizontal="left" vertical="center"/>
    </xf>
    <xf numFmtId="0" fontId="74" fillId="0" borderId="1" xfId="0" applyFont="1" applyFill="1" applyBorder="1" applyAlignment="1">
      <alignment horizontal="left" vertical="center"/>
    </xf>
    <xf numFmtId="0" fontId="62" fillId="0" borderId="2" xfId="0" applyFont="1" applyFill="1" applyBorder="1" applyAlignment="1">
      <alignment horizontal="left" vertical="center"/>
    </xf>
    <xf numFmtId="0" fontId="62" fillId="0" borderId="3" xfId="0" applyFont="1" applyFill="1" applyBorder="1" applyAlignment="1">
      <alignment horizontal="left" vertical="center"/>
    </xf>
    <xf numFmtId="0" fontId="74" fillId="7" borderId="1" xfId="0" applyFont="1" applyFill="1" applyBorder="1" applyAlignment="1">
      <alignment horizontal="left" vertical="center"/>
    </xf>
    <xf numFmtId="183" fontId="64" fillId="0" borderId="6" xfId="0" applyNumberFormat="1" applyFont="1" applyFill="1" applyBorder="1" applyAlignment="1">
      <alignment horizontal="center" vertical="center" wrapText="1"/>
    </xf>
    <xf numFmtId="183" fontId="64" fillId="0" borderId="6" xfId="0" applyNumberFormat="1" applyFont="1" applyFill="1" applyBorder="1" applyAlignment="1">
      <alignment vertical="center" wrapText="1"/>
    </xf>
    <xf numFmtId="49" fontId="65" fillId="0" borderId="1" xfId="63" applyNumberFormat="1" applyFont="1" applyFill="1" applyBorder="1" applyAlignment="1">
      <alignment vertical="center" wrapText="1"/>
      <protection locked="0"/>
    </xf>
    <xf numFmtId="187" fontId="65" fillId="0" borderId="1" xfId="59" applyNumberFormat="1" applyFont="1" applyFill="1" applyBorder="1" applyAlignment="1" applyProtection="1">
      <alignment vertical="center"/>
    </xf>
    <xf numFmtId="186" fontId="65" fillId="0" borderId="1" xfId="0" applyNumberFormat="1" applyFont="1" applyFill="1" applyBorder="1" applyAlignment="1">
      <alignment vertical="center"/>
    </xf>
    <xf numFmtId="177" fontId="65" fillId="0" borderId="1" xfId="52" applyNumberFormat="1" applyFont="1" applyFill="1" applyBorder="1" applyAlignment="1" applyProtection="1">
      <alignment vertical="center" wrapText="1"/>
    </xf>
    <xf numFmtId="0" fontId="65" fillId="0" borderId="1" xfId="61" applyFont="1" applyFill="1" applyBorder="1" applyAlignment="1" applyProtection="1">
      <alignment vertical="center" wrapText="1"/>
    </xf>
    <xf numFmtId="0" fontId="65" fillId="0" borderId="1" xfId="64" applyNumberFormat="1" applyFont="1" applyFill="1" applyBorder="1" applyAlignment="1" applyProtection="1">
      <alignment vertical="center" wrapText="1"/>
    </xf>
    <xf numFmtId="49" fontId="65" fillId="0" borderId="1" xfId="0" applyNumberFormat="1" applyFont="1" applyFill="1" applyBorder="1" applyAlignment="1">
      <alignment vertical="center"/>
    </xf>
    <xf numFmtId="0" fontId="74" fillId="4" borderId="1" xfId="0" applyFont="1" applyFill="1" applyBorder="1" applyAlignment="1">
      <alignment vertical="center" wrapText="1"/>
    </xf>
    <xf numFmtId="0" fontId="54" fillId="4" borderId="1" xfId="61" applyFont="1" applyFill="1" applyBorder="1" applyAlignment="1" applyProtection="1">
      <alignment vertical="center" wrapText="1"/>
    </xf>
    <xf numFmtId="0" fontId="19" fillId="0" borderId="1" xfId="0" applyFont="1" applyFill="1" applyBorder="1" applyAlignment="1">
      <alignment vertical="center"/>
    </xf>
    <xf numFmtId="187" fontId="65" fillId="0" borderId="1" xfId="59" applyNumberFormat="1" applyFont="1" applyFill="1" applyBorder="1" applyAlignment="1" applyProtection="1">
      <alignment horizontal="center" vertical="center"/>
    </xf>
    <xf numFmtId="185" fontId="65" fillId="0" borderId="1" xfId="0" applyNumberFormat="1" applyFont="1" applyFill="1" applyBorder="1" applyAlignment="1">
      <alignment horizontal="center" vertical="center"/>
    </xf>
    <xf numFmtId="183" fontId="64" fillId="0" borderId="1" xfId="0" applyNumberFormat="1" applyFont="1" applyFill="1" applyBorder="1" applyAlignment="1">
      <alignment vertical="center" wrapText="1"/>
    </xf>
    <xf numFmtId="0" fontId="5" fillId="0" borderId="0" xfId="0" applyFont="1" applyFill="1" applyBorder="1" applyAlignment="1">
      <alignment horizontal="center"/>
    </xf>
    <xf numFmtId="0" fontId="54" fillId="4" borderId="1" xfId="0" applyFont="1" applyFill="1" applyBorder="1" applyAlignment="1">
      <alignment vertical="center" wrapText="1"/>
    </xf>
    <xf numFmtId="0" fontId="74" fillId="4" borderId="1" xfId="0" applyNumberFormat="1" applyFont="1" applyFill="1" applyBorder="1" applyAlignment="1">
      <alignment vertical="center" wrapText="1"/>
    </xf>
    <xf numFmtId="0" fontId="74" fillId="4" borderId="1" xfId="65" applyNumberFormat="1" applyFont="1" applyFill="1" applyBorder="1" applyAlignment="1" applyProtection="1">
      <alignment vertical="center" wrapText="1"/>
    </xf>
    <xf numFmtId="0" fontId="75" fillId="0" borderId="1" xfId="0" applyFont="1" applyFill="1" applyBorder="1" applyAlignment="1">
      <alignment vertical="center"/>
    </xf>
    <xf numFmtId="0" fontId="65" fillId="0" borderId="0" xfId="0" applyFont="1" applyFill="1" applyBorder="1" applyAlignment="1">
      <alignment horizontal="center" vertical="center"/>
    </xf>
    <xf numFmtId="0" fontId="19" fillId="0" borderId="3" xfId="0" applyFont="1" applyFill="1" applyBorder="1" applyAlignment="1">
      <alignment horizontal="left" vertical="center"/>
    </xf>
    <xf numFmtId="0" fontId="55" fillId="0" borderId="3" xfId="0" applyFont="1" applyFill="1" applyBorder="1" applyAlignment="1">
      <alignment horizontal="left" vertical="center"/>
    </xf>
    <xf numFmtId="179" fontId="65" fillId="0" borderId="1" xfId="66" applyNumberFormat="1" applyFont="1" applyFill="1" applyBorder="1" applyAlignment="1">
      <alignment horizontal="center" vertical="center" wrapText="1"/>
      <protection locked="0"/>
    </xf>
    <xf numFmtId="0" fontId="65" fillId="0" borderId="1" xfId="0" applyFont="1" applyFill="1" applyBorder="1" applyAlignment="1" applyProtection="1">
      <alignment horizontal="center" vertical="center" wrapText="1"/>
      <protection locked="0"/>
    </xf>
    <xf numFmtId="0" fontId="65" fillId="0" borderId="1" xfId="59" applyFont="1" applyFill="1" applyBorder="1" applyAlignment="1" applyProtection="1">
      <alignment horizontal="center" vertical="center"/>
    </xf>
    <xf numFmtId="0" fontId="65" fillId="3" borderId="1" xfId="54" applyFont="1" applyFill="1" applyBorder="1" applyAlignment="1" applyProtection="1">
      <alignment horizontal="center" vertical="center" wrapText="1"/>
    </xf>
    <xf numFmtId="0" fontId="65" fillId="3" borderId="1" xfId="0" applyFont="1" applyFill="1" applyBorder="1" applyAlignment="1">
      <alignment horizontal="center" vertical="center" wrapText="1"/>
    </xf>
    <xf numFmtId="0" fontId="65" fillId="3" borderId="1" xfId="60" applyNumberFormat="1" applyFont="1" applyFill="1" applyBorder="1" applyAlignment="1" applyProtection="1">
      <alignment horizontal="center" vertical="center" wrapText="1" shrinkToFit="1"/>
    </xf>
    <xf numFmtId="0" fontId="65" fillId="3" borderId="1" xfId="60" applyNumberFormat="1" applyFont="1" applyFill="1" applyBorder="1" applyAlignment="1" applyProtection="1">
      <alignment horizontal="center" vertical="center"/>
    </xf>
    <xf numFmtId="0" fontId="65" fillId="0" borderId="1" xfId="54" applyFont="1" applyFill="1" applyBorder="1" applyAlignment="1" applyProtection="1">
      <alignment horizontal="center" vertical="center" wrapText="1"/>
    </xf>
    <xf numFmtId="0" fontId="65" fillId="0" borderId="1" xfId="59" applyFont="1" applyFill="1" applyBorder="1" applyAlignment="1" applyProtection="1">
      <alignment horizontal="center" vertical="center" wrapText="1"/>
    </xf>
    <xf numFmtId="1" fontId="65" fillId="0" borderId="1" xfId="59" applyNumberFormat="1" applyFont="1" applyFill="1" applyBorder="1" applyAlignment="1" applyProtection="1">
      <alignment horizontal="center" vertical="center"/>
    </xf>
    <xf numFmtId="179" fontId="65" fillId="0" borderId="1" xfId="0" applyNumberFormat="1" applyFont="1" applyFill="1" applyBorder="1" applyAlignment="1">
      <alignment horizontal="center" vertical="center"/>
    </xf>
    <xf numFmtId="187" fontId="65" fillId="3" borderId="1" xfId="59" applyNumberFormat="1" applyFont="1" applyFill="1" applyBorder="1" applyAlignment="1" applyProtection="1">
      <alignment horizontal="center" vertical="center"/>
    </xf>
    <xf numFmtId="186" fontId="65" fillId="3" borderId="1" xfId="0" applyNumberFormat="1" applyFont="1" applyFill="1" applyBorder="1" applyAlignment="1">
      <alignment horizontal="center" vertical="center"/>
    </xf>
    <xf numFmtId="185" fontId="65" fillId="3" borderId="1" xfId="0" applyNumberFormat="1" applyFont="1" applyFill="1" applyBorder="1" applyAlignment="1">
      <alignment horizontal="center" vertical="center"/>
    </xf>
    <xf numFmtId="0" fontId="65" fillId="3" borderId="1" xfId="0" applyFont="1" applyFill="1" applyBorder="1" applyAlignment="1">
      <alignment horizontal="center" vertical="center"/>
    </xf>
    <xf numFmtId="0" fontId="65" fillId="0" borderId="1" xfId="63" applyFont="1" applyFill="1" applyBorder="1" applyAlignment="1" applyProtection="1">
      <alignment horizontal="center" vertical="center" wrapText="1"/>
    </xf>
    <xf numFmtId="186" fontId="65" fillId="0" borderId="1" xfId="0" applyNumberFormat="1" applyFont="1" applyFill="1" applyBorder="1" applyAlignment="1">
      <alignment horizontal="center" vertical="center"/>
    </xf>
    <xf numFmtId="189" fontId="65" fillId="0" borderId="1" xfId="67" applyNumberFormat="1" applyFont="1" applyFill="1" applyBorder="1" applyAlignment="1" applyProtection="1">
      <alignment horizontal="center" vertical="center"/>
    </xf>
    <xf numFmtId="187" fontId="65" fillId="0" borderId="1" xfId="0" applyNumberFormat="1" applyFont="1" applyFill="1" applyBorder="1" applyAlignment="1">
      <alignment horizontal="center" vertical="center"/>
    </xf>
    <xf numFmtId="190" fontId="65" fillId="0" borderId="1" xfId="0" applyNumberFormat="1" applyFont="1" applyFill="1" applyBorder="1" applyAlignment="1">
      <alignment horizontal="center" vertical="center"/>
    </xf>
    <xf numFmtId="181" fontId="65" fillId="0" borderId="1" xfId="0" applyNumberFormat="1" applyFont="1" applyFill="1" applyBorder="1" applyAlignment="1">
      <alignment horizontal="center" vertical="center"/>
    </xf>
    <xf numFmtId="0" fontId="65" fillId="3" borderId="0" xfId="0" applyFont="1" applyFill="1" applyBorder="1" applyAlignment="1">
      <alignment horizontal="center" vertical="center"/>
    </xf>
    <xf numFmtId="0" fontId="65" fillId="0" borderId="3" xfId="0" applyFont="1" applyFill="1" applyBorder="1" applyAlignment="1">
      <alignment horizontal="center" vertical="center"/>
    </xf>
    <xf numFmtId="0" fontId="76" fillId="0" borderId="0" xfId="0" applyFont="1" applyFill="1" applyAlignment="1">
      <alignment vertical="center"/>
    </xf>
    <xf numFmtId="0" fontId="77" fillId="9" borderId="1" xfId="0" applyFont="1" applyFill="1" applyBorder="1" applyAlignment="1">
      <alignment horizontal="center" vertical="center" wrapText="1"/>
    </xf>
    <xf numFmtId="0" fontId="78" fillId="0" borderId="7" xfId="0" applyFont="1" applyFill="1" applyBorder="1" applyAlignment="1">
      <alignment horizontal="center" vertical="center"/>
    </xf>
    <xf numFmtId="0" fontId="78" fillId="0" borderId="1" xfId="0" applyFont="1" applyFill="1" applyBorder="1" applyAlignment="1">
      <alignment horizontal="center" vertical="center" wrapText="1"/>
    </xf>
    <xf numFmtId="0" fontId="78" fillId="0" borderId="1" xfId="0" applyFont="1" applyFill="1" applyBorder="1" applyAlignment="1">
      <alignment horizontal="center" vertical="center"/>
    </xf>
    <xf numFmtId="0" fontId="78" fillId="0" borderId="8" xfId="0" applyFont="1" applyFill="1" applyBorder="1" applyAlignment="1">
      <alignment horizontal="center" vertical="center"/>
    </xf>
    <xf numFmtId="0" fontId="78" fillId="0" borderId="9" xfId="0" applyFont="1" applyFill="1" applyBorder="1" applyAlignment="1">
      <alignment horizontal="center" vertical="center"/>
    </xf>
    <xf numFmtId="0" fontId="78" fillId="0" borderId="10" xfId="0" applyFont="1" applyFill="1" applyBorder="1" applyAlignment="1">
      <alignment horizontal="center" vertical="center"/>
    </xf>
    <xf numFmtId="0" fontId="78" fillId="0" borderId="11" xfId="0" applyFont="1" applyFill="1" applyBorder="1" applyAlignment="1">
      <alignment horizontal="center" vertical="center"/>
    </xf>
    <xf numFmtId="0" fontId="79" fillId="0" borderId="12" xfId="0" applyFont="1" applyFill="1" applyBorder="1" applyAlignment="1">
      <alignment horizontal="center" vertical="center"/>
    </xf>
    <xf numFmtId="0" fontId="80" fillId="0" borderId="13" xfId="0" applyFont="1" applyFill="1" applyBorder="1" applyAlignment="1">
      <alignment horizontal="center" vertical="center"/>
    </xf>
    <xf numFmtId="0" fontId="80" fillId="0" borderId="14" xfId="0" applyFont="1" applyFill="1" applyBorder="1" applyAlignment="1">
      <alignment horizontal="center" vertical="center"/>
    </xf>
    <xf numFmtId="0" fontId="0" fillId="0" borderId="0" xfId="0" applyFill="1">
      <alignment vertical="center"/>
    </xf>
    <xf numFmtId="0" fontId="81" fillId="0" borderId="0" xfId="0" applyFont="1" applyFill="1">
      <alignment vertical="center"/>
    </xf>
    <xf numFmtId="0" fontId="69" fillId="0" borderId="0" xfId="0" applyFont="1" applyFill="1" applyBorder="1" applyAlignment="1">
      <alignment vertical="center"/>
    </xf>
    <xf numFmtId="0" fontId="82" fillId="0" borderId="0" xfId="0" applyFont="1" applyFill="1">
      <alignment vertical="center"/>
    </xf>
    <xf numFmtId="178" fontId="83" fillId="5" borderId="0" xfId="0" applyNumberFormat="1" applyFont="1" applyFill="1" applyAlignment="1">
      <alignment horizontal="center" vertical="center" wrapText="1"/>
    </xf>
    <xf numFmtId="0" fontId="81" fillId="0" borderId="1" xfId="0" applyFont="1" applyFill="1" applyBorder="1" applyAlignment="1">
      <alignment horizontal="center" vertical="center"/>
    </xf>
    <xf numFmtId="0" fontId="0" fillId="0" borderId="1" xfId="0" applyFill="1" applyBorder="1" applyAlignment="1">
      <alignment horizontal="center" vertical="center"/>
    </xf>
    <xf numFmtId="0" fontId="82" fillId="0" borderId="1" xfId="0" applyFont="1" applyFill="1" applyBorder="1" applyAlignment="1">
      <alignment vertical="center" wrapText="1"/>
    </xf>
    <xf numFmtId="0" fontId="84" fillId="0" borderId="1" xfId="0" applyNumberFormat="1" applyFont="1" applyFill="1" applyBorder="1" applyAlignment="1">
      <alignment horizontal="center" vertical="center" wrapText="1"/>
    </xf>
    <xf numFmtId="0" fontId="0" fillId="0" borderId="0" xfId="0" applyFill="1" applyBorder="1">
      <alignment vertical="center"/>
    </xf>
    <xf numFmtId="0" fontId="81" fillId="0" borderId="0" xfId="0" applyFont="1" applyFill="1" applyBorder="1" applyAlignment="1">
      <alignment horizontal="center" vertical="center"/>
    </xf>
    <xf numFmtId="0" fontId="0" fillId="0" borderId="0" xfId="0" applyFill="1" applyBorder="1" applyAlignment="1">
      <alignment horizontal="center" vertical="center"/>
    </xf>
    <xf numFmtId="0" fontId="82" fillId="0" borderId="0" xfId="0" applyFont="1" applyFill="1" applyBorder="1" applyAlignment="1">
      <alignment vertical="center" wrapText="1"/>
    </xf>
    <xf numFmtId="178" fontId="85" fillId="0" borderId="0" xfId="0" applyNumberFormat="1" applyFont="1" applyFill="1" applyBorder="1" applyAlignment="1">
      <alignment horizontal="left" vertical="center" wrapText="1"/>
    </xf>
    <xf numFmtId="178" fontId="86" fillId="0" borderId="0" xfId="0" applyNumberFormat="1" applyFont="1" applyFill="1" applyBorder="1" applyAlignment="1">
      <alignment vertical="center" wrapText="1"/>
    </xf>
    <xf numFmtId="186" fontId="87" fillId="0" borderId="0" xfId="0" applyNumberFormat="1" applyFont="1" applyFill="1" applyBorder="1" applyAlignment="1">
      <alignment horizontal="center" vertical="center" wrapText="1"/>
    </xf>
    <xf numFmtId="0" fontId="86" fillId="0" borderId="0" xfId="0" applyFont="1" applyFill="1" applyBorder="1" applyAlignment="1">
      <alignment vertical="center" wrapText="1"/>
    </xf>
    <xf numFmtId="0" fontId="86" fillId="0" borderId="0" xfId="0" applyFont="1" applyFill="1" applyBorder="1" applyAlignment="1">
      <alignment horizontal="left" vertical="center" wrapText="1"/>
    </xf>
    <xf numFmtId="0" fontId="86" fillId="0" borderId="0" xfId="0" applyFont="1" applyFill="1" applyAlignment="1">
      <alignment horizontal="left" vertical="center" wrapText="1"/>
    </xf>
    <xf numFmtId="178" fontId="88" fillId="0" borderId="0" xfId="0" applyNumberFormat="1" applyFont="1" applyFill="1" applyBorder="1" applyAlignment="1">
      <alignment horizontal="left" vertical="center" wrapText="1"/>
    </xf>
    <xf numFmtId="178" fontId="88" fillId="0" borderId="0" xfId="0" applyNumberFormat="1" applyFont="1" applyFill="1" applyBorder="1" applyAlignment="1">
      <alignment horizontal="left" vertical="center"/>
    </xf>
    <xf numFmtId="0" fontId="89" fillId="0" borderId="0" xfId="50" applyFont="1" applyFill="1" applyBorder="1" applyAlignment="1" applyProtection="1">
      <alignment horizontal="left" vertical="center"/>
    </xf>
    <xf numFmtId="0" fontId="14" fillId="0" borderId="0" xfId="49" applyFont="1" applyFill="1" applyBorder="1" applyAlignment="1" applyProtection="1">
      <alignment horizontal="center" vertical="center" wrapText="1"/>
    </xf>
    <xf numFmtId="178" fontId="90" fillId="0" borderId="0" xfId="0" applyNumberFormat="1" applyFont="1" applyFill="1" applyBorder="1" applyAlignment="1">
      <alignment horizontal="left" vertical="center" wrapText="1"/>
    </xf>
    <xf numFmtId="0" fontId="16" fillId="0" borderId="0" xfId="49" applyFont="1" applyFill="1" applyBorder="1" applyAlignment="1" applyProtection="1">
      <alignment horizontal="center" vertical="center" wrapText="1"/>
    </xf>
    <xf numFmtId="178" fontId="91" fillId="0" borderId="0" xfId="0" applyNumberFormat="1" applyFont="1" applyFill="1" applyBorder="1" applyAlignment="1">
      <alignment horizontal="left" vertical="center" wrapText="1"/>
    </xf>
    <xf numFmtId="178" fontId="17" fillId="0" borderId="0" xfId="0" applyNumberFormat="1" applyFont="1" applyFill="1" applyBorder="1" applyAlignment="1">
      <alignment horizontal="left" vertical="center" wrapText="1"/>
    </xf>
    <xf numFmtId="178" fontId="91" fillId="0" borderId="0" xfId="0" applyNumberFormat="1" applyFont="1" applyFill="1" applyBorder="1" applyAlignment="1">
      <alignment horizontal="left" vertical="center"/>
    </xf>
    <xf numFmtId="178" fontId="90" fillId="0" borderId="0" xfId="0" applyNumberFormat="1" applyFont="1" applyFill="1" applyBorder="1" applyAlignment="1">
      <alignment horizontal="left" vertical="center"/>
    </xf>
    <xf numFmtId="178" fontId="92" fillId="0" borderId="0" xfId="0" applyNumberFormat="1" applyFont="1" applyFill="1" applyBorder="1" applyAlignment="1">
      <alignment vertical="center"/>
    </xf>
    <xf numFmtId="178" fontId="93" fillId="0" borderId="0" xfId="0" applyNumberFormat="1" applyFont="1" applyFill="1" applyBorder="1" applyAlignment="1">
      <alignment vertical="center"/>
    </xf>
    <xf numFmtId="178" fontId="17" fillId="0" borderId="0" xfId="0" applyNumberFormat="1" applyFont="1" applyFill="1" applyBorder="1" applyAlignment="1">
      <alignment horizontal="left" vertical="center"/>
    </xf>
    <xf numFmtId="0" fontId="69" fillId="0" borderId="0" xfId="0" applyFont="1" applyFill="1" applyBorder="1" applyAlignment="1">
      <alignment horizontal="left" vertical="center" wrapText="1"/>
    </xf>
    <xf numFmtId="178" fontId="83" fillId="5" borderId="15" xfId="0" applyNumberFormat="1" applyFont="1" applyFill="1" applyBorder="1" applyAlignment="1">
      <alignment horizontal="center" vertical="center" wrapText="1"/>
    </xf>
    <xf numFmtId="0" fontId="81" fillId="0" borderId="1" xfId="0" applyFont="1" applyFill="1" applyBorder="1">
      <alignment vertical="center"/>
    </xf>
    <xf numFmtId="0" fontId="94" fillId="0" borderId="0" xfId="6" applyNumberFormat="1" applyFont="1" applyFill="1" applyBorder="1" applyAlignment="1" applyProtection="1">
      <protection locked="0"/>
    </xf>
    <xf numFmtId="0" fontId="82" fillId="0" borderId="1" xfId="0" applyFont="1" applyFill="1" applyBorder="1" applyAlignment="1">
      <alignment horizontal="center" vertical="center" wrapText="1"/>
    </xf>
    <xf numFmtId="0" fontId="82" fillId="0" borderId="0" xfId="0" applyFont="1" applyFill="1" applyBorder="1" applyAlignment="1">
      <alignment horizontal="center" vertical="center" wrapText="1"/>
    </xf>
    <xf numFmtId="0" fontId="95" fillId="0" borderId="0" xfId="6" applyNumberFormat="1" applyFont="1" applyFill="1" applyBorder="1" applyAlignment="1" applyProtection="1">
      <alignment vertical="center"/>
      <protection locked="0"/>
    </xf>
    <xf numFmtId="0" fontId="82" fillId="0" borderId="0" xfId="0" applyFont="1" applyFill="1" applyBorder="1">
      <alignment vertical="center"/>
    </xf>
    <xf numFmtId="0" fontId="5" fillId="0" borderId="0" xfId="0" applyFont="1" applyFill="1" applyAlignment="1">
      <alignment horizontal="left" vertical="center"/>
    </xf>
    <xf numFmtId="178" fontId="83" fillId="5" borderId="1" xfId="0" applyNumberFormat="1" applyFont="1" applyFill="1" applyBorder="1" applyAlignment="1">
      <alignment horizontal="center" vertical="center" wrapText="1"/>
    </xf>
    <xf numFmtId="178" fontId="96" fillId="0" borderId="1" xfId="0" applyNumberFormat="1" applyFont="1" applyFill="1" applyBorder="1" applyAlignment="1">
      <alignment horizontal="center" vertical="center"/>
    </xf>
    <xf numFmtId="178" fontId="96" fillId="0" borderId="1" xfId="0" applyNumberFormat="1" applyFont="1" applyFill="1" applyBorder="1" applyAlignment="1">
      <alignment vertical="center"/>
    </xf>
    <xf numFmtId="178" fontId="97" fillId="0" borderId="1" xfId="0" applyNumberFormat="1" applyFont="1" applyFill="1" applyBorder="1" applyAlignment="1">
      <alignment horizontal="center" vertical="center" wrapText="1"/>
    </xf>
    <xf numFmtId="178" fontId="88" fillId="10" borderId="1" xfId="0" applyNumberFormat="1" applyFont="1" applyFill="1" applyBorder="1" applyAlignment="1">
      <alignment horizontal="center" vertical="center"/>
    </xf>
    <xf numFmtId="191" fontId="98" fillId="10" borderId="1" xfId="0" applyNumberFormat="1" applyFont="1" applyFill="1" applyBorder="1" applyAlignment="1">
      <alignment horizontal="center" vertical="center"/>
    </xf>
    <xf numFmtId="178" fontId="99" fillId="0" borderId="1" xfId="0" applyNumberFormat="1" applyFont="1" applyFill="1" applyBorder="1" applyAlignment="1">
      <alignment horizontal="left" vertical="center" wrapText="1"/>
    </xf>
    <xf numFmtId="178" fontId="100" fillId="11" borderId="16" xfId="0" applyNumberFormat="1" applyFont="1" applyFill="1" applyBorder="1" applyAlignment="1">
      <alignment horizontal="center" vertical="center" wrapText="1"/>
    </xf>
    <xf numFmtId="0" fontId="101" fillId="11" borderId="2" xfId="50" applyFont="1" applyFill="1" applyBorder="1" applyAlignment="1" applyProtection="1">
      <alignment horizontal="center" vertical="center"/>
    </xf>
    <xf numFmtId="0" fontId="101" fillId="11" borderId="4" xfId="50" applyFont="1" applyFill="1" applyBorder="1" applyAlignment="1" applyProtection="1">
      <alignment horizontal="center" vertical="center"/>
    </xf>
    <xf numFmtId="0" fontId="101" fillId="11" borderId="2" xfId="50" applyFont="1" applyFill="1" applyBorder="1" applyAlignment="1" applyProtection="1">
      <alignment horizontal="left" vertical="center"/>
    </xf>
    <xf numFmtId="0" fontId="101" fillId="11" borderId="4" xfId="50" applyFont="1" applyFill="1" applyBorder="1" applyAlignment="1" applyProtection="1">
      <alignment horizontal="left" vertical="center"/>
    </xf>
    <xf numFmtId="178" fontId="102" fillId="11" borderId="1" xfId="0" applyNumberFormat="1" applyFont="1" applyFill="1" applyBorder="1" applyAlignment="1">
      <alignment horizontal="left" vertical="center" wrapText="1"/>
    </xf>
    <xf numFmtId="178" fontId="103" fillId="11" borderId="2" xfId="0" applyNumberFormat="1" applyFont="1" applyFill="1" applyBorder="1" applyAlignment="1">
      <alignment horizontal="left" vertical="center" wrapText="1"/>
    </xf>
    <xf numFmtId="178" fontId="103" fillId="11" borderId="4" xfId="0" applyNumberFormat="1" applyFont="1" applyFill="1" applyBorder="1" applyAlignment="1">
      <alignment horizontal="left" vertical="center" wrapText="1"/>
    </xf>
    <xf numFmtId="186" fontId="104" fillId="11" borderId="1" xfId="0" applyNumberFormat="1" applyFont="1" applyFill="1" applyBorder="1" applyAlignment="1">
      <alignment horizontal="center" vertical="center" wrapText="1"/>
    </xf>
    <xf numFmtId="0" fontId="103" fillId="11" borderId="2" xfId="0" applyFont="1" applyFill="1" applyBorder="1" applyAlignment="1">
      <alignment horizontal="left" vertical="center" wrapText="1"/>
    </xf>
    <xf numFmtId="0" fontId="103" fillId="11" borderId="4" xfId="0" applyFont="1" applyFill="1" applyBorder="1" applyAlignment="1">
      <alignment horizontal="left" vertical="center" wrapText="1"/>
    </xf>
    <xf numFmtId="0" fontId="103" fillId="11" borderId="3" xfId="0" applyFont="1" applyFill="1" applyBorder="1" applyAlignment="1">
      <alignment horizontal="left" vertical="center" wrapText="1"/>
    </xf>
    <xf numFmtId="0" fontId="88" fillId="0" borderId="1" xfId="49" applyFont="1" applyFill="1" applyBorder="1" applyAlignment="1" applyProtection="1">
      <alignment horizontal="center" vertical="center" wrapText="1"/>
    </xf>
    <xf numFmtId="178" fontId="105" fillId="0" borderId="2" xfId="0" applyNumberFormat="1" applyFont="1" applyFill="1" applyBorder="1" applyAlignment="1">
      <alignment horizontal="left" vertical="center" wrapText="1"/>
    </xf>
    <xf numFmtId="178" fontId="105" fillId="0" borderId="4" xfId="0" applyNumberFormat="1" applyFont="1" applyFill="1" applyBorder="1" applyAlignment="1">
      <alignment horizontal="left" vertical="center" wrapText="1"/>
    </xf>
    <xf numFmtId="178" fontId="105" fillId="0" borderId="3" xfId="0" applyNumberFormat="1" applyFont="1" applyFill="1" applyBorder="1" applyAlignment="1">
      <alignment horizontal="left" vertical="center" wrapText="1"/>
    </xf>
    <xf numFmtId="0" fontId="88" fillId="0" borderId="2" xfId="49" applyFont="1" applyFill="1" applyBorder="1" applyAlignment="1" applyProtection="1">
      <alignment horizontal="left" vertical="center" wrapText="1"/>
    </xf>
    <xf numFmtId="0" fontId="88" fillId="0" borderId="4" xfId="49" applyFont="1" applyFill="1" applyBorder="1" applyAlignment="1" applyProtection="1">
      <alignment horizontal="left" vertical="center" wrapText="1"/>
    </xf>
    <xf numFmtId="0" fontId="32" fillId="0" borderId="0" xfId="0" applyFont="1" applyFill="1" applyAlignment="1">
      <alignment horizontal="left" vertical="center" wrapText="1"/>
    </xf>
    <xf numFmtId="0" fontId="101" fillId="11" borderId="3" xfId="50" applyFont="1" applyFill="1" applyBorder="1" applyAlignment="1" applyProtection="1">
      <alignment horizontal="center" vertical="center"/>
    </xf>
    <xf numFmtId="0" fontId="101" fillId="11" borderId="3" xfId="50" applyFont="1" applyFill="1" applyBorder="1" applyAlignment="1" applyProtection="1">
      <alignment horizontal="left" vertical="center"/>
    </xf>
    <xf numFmtId="178" fontId="103" fillId="11" borderId="3" xfId="0" applyNumberFormat="1" applyFont="1" applyFill="1" applyBorder="1" applyAlignment="1">
      <alignment horizontal="left" vertical="center" wrapText="1"/>
    </xf>
    <xf numFmtId="0" fontId="106" fillId="0" borderId="1" xfId="6" applyNumberFormat="1" applyFont="1" applyFill="1" applyBorder="1" applyAlignment="1" applyProtection="1">
      <alignment horizontal="left" vertical="center"/>
      <protection locked="0"/>
    </xf>
    <xf numFmtId="178" fontId="106" fillId="0" borderId="1" xfId="6" applyNumberFormat="1" applyFont="1" applyFill="1" applyBorder="1" applyAlignment="1" applyProtection="1">
      <alignment horizontal="left" vertical="center" wrapText="1"/>
    </xf>
    <xf numFmtId="0" fontId="88" fillId="0" borderId="3" xfId="49" applyFont="1" applyFill="1" applyBorder="1" applyAlignment="1" applyProtection="1">
      <alignment horizontal="left" vertical="center" wrapText="1"/>
    </xf>
    <xf numFmtId="0" fontId="32" fillId="0" borderId="0" xfId="0" applyFont="1" applyFill="1" applyAlignment="1">
      <alignment vertical="center" wrapText="1"/>
    </xf>
    <xf numFmtId="0" fontId="0" fillId="0" borderId="0" xfId="0" applyAlignment="1">
      <alignment horizontal="left" vertical="center"/>
    </xf>
    <xf numFmtId="0" fontId="107" fillId="12" borderId="0" xfId="0" applyFont="1" applyFill="1" applyAlignment="1">
      <alignment horizontal="center" vertical="center"/>
    </xf>
    <xf numFmtId="0" fontId="107" fillId="12" borderId="0" xfId="0" applyFont="1" applyFill="1" applyAlignment="1">
      <alignment vertical="center"/>
    </xf>
    <xf numFmtId="178" fontId="108" fillId="5" borderId="17" xfId="0" applyNumberFormat="1" applyFont="1" applyFill="1" applyBorder="1" applyAlignment="1">
      <alignment horizontal="center" vertical="center" wrapText="1"/>
    </xf>
    <xf numFmtId="178" fontId="108" fillId="5" borderId="18" xfId="0" applyNumberFormat="1" applyFont="1" applyFill="1" applyBorder="1" applyAlignment="1">
      <alignment horizontal="center" vertical="center" wrapText="1"/>
    </xf>
    <xf numFmtId="178" fontId="93" fillId="13" borderId="7" xfId="0" applyNumberFormat="1" applyFont="1" applyFill="1" applyBorder="1" applyAlignment="1">
      <alignment horizontal="center" vertical="center" wrapText="1"/>
    </xf>
    <xf numFmtId="178" fontId="93" fillId="13" borderId="1" xfId="0" applyNumberFormat="1" applyFont="1" applyFill="1" applyBorder="1" applyAlignment="1">
      <alignment horizontal="center" vertical="center" wrapText="1"/>
    </xf>
    <xf numFmtId="178" fontId="93" fillId="14" borderId="2" xfId="0" applyNumberFormat="1" applyFont="1" applyFill="1" applyBorder="1" applyAlignment="1">
      <alignment horizontal="center" vertical="center" wrapText="1"/>
    </xf>
    <xf numFmtId="178" fontId="93" fillId="14" borderId="4" xfId="0" applyNumberFormat="1" applyFont="1" applyFill="1" applyBorder="1" applyAlignment="1">
      <alignment horizontal="center" vertical="center" wrapText="1"/>
    </xf>
    <xf numFmtId="178" fontId="93" fillId="14" borderId="3" xfId="0" applyNumberFormat="1" applyFont="1" applyFill="1" applyBorder="1" applyAlignment="1">
      <alignment horizontal="center" vertical="center" wrapText="1"/>
    </xf>
    <xf numFmtId="178" fontId="93" fillId="13" borderId="8" xfId="0" applyNumberFormat="1" applyFont="1" applyFill="1" applyBorder="1" applyAlignment="1">
      <alignment horizontal="center" vertical="center" wrapText="1"/>
    </xf>
    <xf numFmtId="178" fontId="93" fillId="13" borderId="9" xfId="0" applyNumberFormat="1" applyFont="1" applyFill="1" applyBorder="1" applyAlignment="1">
      <alignment horizontal="center" vertical="center" wrapText="1"/>
    </xf>
    <xf numFmtId="178" fontId="93" fillId="13" borderId="10" xfId="0" applyNumberFormat="1" applyFont="1" applyFill="1" applyBorder="1" applyAlignment="1">
      <alignment horizontal="center" vertical="center" wrapText="1"/>
    </xf>
    <xf numFmtId="178" fontId="93" fillId="14" borderId="10" xfId="0" applyNumberFormat="1" applyFont="1" applyFill="1" applyBorder="1" applyAlignment="1">
      <alignment horizontal="center" vertical="center"/>
    </xf>
    <xf numFmtId="0" fontId="80" fillId="0" borderId="19" xfId="0" applyFont="1" applyBorder="1" applyAlignment="1">
      <alignment horizontal="center" vertical="center" wrapText="1"/>
    </xf>
    <xf numFmtId="0" fontId="80" fillId="0" borderId="20" xfId="0" applyFont="1" applyBorder="1" applyAlignment="1">
      <alignment horizontal="center" vertical="center"/>
    </xf>
    <xf numFmtId="191" fontId="109" fillId="2" borderId="20" xfId="0" applyNumberFormat="1" applyFont="1" applyFill="1" applyBorder="1" applyAlignment="1">
      <alignment horizontal="center" vertical="center"/>
    </xf>
    <xf numFmtId="191" fontId="109" fillId="2" borderId="21" xfId="0" applyNumberFormat="1" applyFont="1" applyFill="1" applyBorder="1" applyAlignment="1">
      <alignment horizontal="center" vertical="center" wrapText="1"/>
    </xf>
    <xf numFmtId="0" fontId="80" fillId="0" borderId="15" xfId="0" applyFont="1" applyBorder="1" applyAlignment="1">
      <alignment horizontal="center" vertical="center" wrapText="1"/>
    </xf>
    <xf numFmtId="178" fontId="13" fillId="0" borderId="22" xfId="0" applyNumberFormat="1" applyFont="1" applyFill="1" applyBorder="1" applyAlignment="1">
      <alignment horizontal="left" vertical="center" wrapText="1"/>
    </xf>
    <xf numFmtId="0" fontId="80" fillId="0" borderId="7" xfId="0" applyFont="1" applyBorder="1" applyAlignment="1">
      <alignment horizontal="center" vertical="center" wrapText="1"/>
    </xf>
    <xf numFmtId="0" fontId="80" fillId="0" borderId="1" xfId="0" applyFont="1" applyBorder="1" applyAlignment="1">
      <alignment horizontal="center" vertical="center"/>
    </xf>
    <xf numFmtId="191" fontId="109" fillId="2" borderId="1" xfId="0" applyNumberFormat="1" applyFont="1" applyFill="1" applyBorder="1" applyAlignment="1">
      <alignment horizontal="center" vertical="center"/>
    </xf>
    <xf numFmtId="191" fontId="109" fillId="2" borderId="8" xfId="0" applyNumberFormat="1" applyFont="1" applyFill="1" applyBorder="1" applyAlignment="1">
      <alignment horizontal="center" vertical="center" wrapText="1"/>
    </xf>
    <xf numFmtId="0" fontId="80" fillId="0" borderId="15" xfId="0" applyFont="1" applyFill="1" applyBorder="1" applyAlignment="1">
      <alignment horizontal="center" vertical="center" wrapText="1"/>
    </xf>
    <xf numFmtId="0" fontId="80" fillId="0" borderId="23" xfId="0" applyFont="1" applyBorder="1" applyAlignment="1">
      <alignment horizontal="center" vertical="center" wrapText="1"/>
    </xf>
    <xf numFmtId="0" fontId="80" fillId="0" borderId="24" xfId="0" applyFont="1" applyBorder="1" applyAlignment="1">
      <alignment horizontal="center" vertical="center"/>
    </xf>
    <xf numFmtId="191" fontId="109" fillId="2" borderId="24" xfId="0" applyNumberFormat="1" applyFont="1" applyFill="1" applyBorder="1" applyAlignment="1">
      <alignment horizontal="center" vertical="center"/>
    </xf>
    <xf numFmtId="191" fontId="109" fillId="2" borderId="25" xfId="0" applyNumberFormat="1" applyFont="1" applyFill="1" applyBorder="1" applyAlignment="1">
      <alignment horizontal="center" vertical="center" wrapText="1"/>
    </xf>
    <xf numFmtId="191" fontId="110" fillId="2" borderId="21" xfId="0" applyNumberFormat="1" applyFont="1" applyFill="1" applyBorder="1" applyAlignment="1">
      <alignment horizontal="center" vertical="center" wrapText="1"/>
    </xf>
    <xf numFmtId="0" fontId="80" fillId="0" borderId="26" xfId="0" applyFont="1" applyBorder="1" applyAlignment="1">
      <alignment horizontal="center" vertical="center" wrapText="1"/>
    </xf>
    <xf numFmtId="178" fontId="13" fillId="0" borderId="27" xfId="0" applyNumberFormat="1" applyFont="1" applyFill="1" applyBorder="1" applyAlignment="1">
      <alignment horizontal="left" vertical="center" wrapText="1"/>
    </xf>
    <xf numFmtId="178" fontId="108" fillId="5" borderId="28" xfId="0" applyNumberFormat="1" applyFont="1" applyFill="1" applyBorder="1" applyAlignment="1">
      <alignment horizontal="center" vertical="center" wrapText="1"/>
    </xf>
    <xf numFmtId="178" fontId="108" fillId="5" borderId="0" xfId="0" applyNumberFormat="1" applyFont="1" applyFill="1" applyBorder="1" applyAlignment="1">
      <alignment horizontal="center" vertical="center" wrapText="1"/>
    </xf>
    <xf numFmtId="178" fontId="108" fillId="5" borderId="29" xfId="0" applyNumberFormat="1" applyFont="1" applyFill="1" applyBorder="1" applyAlignment="1">
      <alignment horizontal="center" vertical="center" wrapText="1"/>
    </xf>
    <xf numFmtId="178" fontId="93" fillId="13" borderId="11" xfId="0" applyNumberFormat="1" applyFont="1" applyFill="1" applyBorder="1" applyAlignment="1">
      <alignment horizontal="center" vertical="center" wrapText="1"/>
    </xf>
    <xf numFmtId="191" fontId="110" fillId="2" borderId="20" xfId="0" applyNumberFormat="1" applyFont="1" applyFill="1" applyBorder="1" applyAlignment="1">
      <alignment horizontal="center" vertical="center" wrapText="1"/>
    </xf>
    <xf numFmtId="0" fontId="80" fillId="0" borderId="20" xfId="0" applyFont="1" applyBorder="1" applyAlignment="1">
      <alignment horizontal="center" vertical="center" wrapText="1"/>
    </xf>
    <xf numFmtId="178" fontId="13" fillId="0" borderId="21" xfId="0" applyNumberFormat="1" applyFont="1" applyFill="1" applyBorder="1" applyAlignment="1">
      <alignment horizontal="left" vertical="center" wrapText="1"/>
    </xf>
    <xf numFmtId="191" fontId="109" fillId="2" borderId="1" xfId="0" applyNumberFormat="1" applyFont="1" applyFill="1" applyBorder="1" applyAlignment="1">
      <alignment horizontal="center" vertical="center" wrapText="1"/>
    </xf>
    <xf numFmtId="0" fontId="80" fillId="0" borderId="1" xfId="0" applyFont="1" applyBorder="1" applyAlignment="1">
      <alignment horizontal="center" vertical="center" wrapText="1"/>
    </xf>
    <xf numFmtId="178" fontId="13" fillId="0" borderId="8" xfId="0" applyNumberFormat="1" applyFont="1" applyFill="1" applyBorder="1" applyAlignment="1">
      <alignment horizontal="left" vertical="center" wrapText="1"/>
    </xf>
    <xf numFmtId="0" fontId="80" fillId="0" borderId="24" xfId="0" applyFont="1" applyBorder="1" applyAlignment="1">
      <alignment horizontal="center" vertical="center" wrapText="1"/>
    </xf>
    <xf numFmtId="191" fontId="109" fillId="2" borderId="24" xfId="0" applyNumberFormat="1" applyFont="1" applyFill="1" applyBorder="1" applyAlignment="1">
      <alignment horizontal="center" vertical="center" wrapText="1"/>
    </xf>
    <xf numFmtId="178" fontId="13" fillId="0" borderId="25" xfId="0" applyNumberFormat="1" applyFont="1" applyFill="1" applyBorder="1" applyAlignment="1">
      <alignment horizontal="left" vertical="center" wrapText="1"/>
    </xf>
    <xf numFmtId="0" fontId="84" fillId="3" borderId="30" xfId="0" applyFont="1" applyFill="1" applyBorder="1" applyAlignment="1">
      <alignment horizontal="center" vertical="center" wrapText="1"/>
    </xf>
    <xf numFmtId="0" fontId="84" fillId="3" borderId="0" xfId="0" applyFont="1" applyFill="1" applyAlignment="1">
      <alignment horizontal="center" vertical="center" wrapText="1"/>
    </xf>
    <xf numFmtId="178" fontId="100" fillId="15" borderId="31" xfId="0" applyNumberFormat="1" applyFont="1" applyFill="1" applyBorder="1" applyAlignment="1">
      <alignment horizontal="left" vertical="center" wrapText="1"/>
    </xf>
    <xf numFmtId="178" fontId="100" fillId="0" borderId="31" xfId="0" applyNumberFormat="1" applyFont="1" applyFill="1" applyBorder="1" applyAlignment="1">
      <alignment horizontal="left" vertical="center"/>
    </xf>
    <xf numFmtId="178" fontId="100" fillId="0" borderId="30" xfId="0" applyNumberFormat="1" applyFont="1" applyFill="1" applyBorder="1" applyAlignment="1">
      <alignment horizontal="left" vertical="center"/>
    </xf>
    <xf numFmtId="0" fontId="101" fillId="0" borderId="30" xfId="50" applyFont="1" applyBorder="1" applyAlignment="1" applyProtection="1">
      <alignment horizontal="left" vertical="center"/>
    </xf>
    <xf numFmtId="0" fontId="101" fillId="0" borderId="0" xfId="50" applyFont="1" applyBorder="1" applyAlignment="1" applyProtection="1">
      <alignment horizontal="left" vertical="center"/>
    </xf>
    <xf numFmtId="178" fontId="102" fillId="15" borderId="1" xfId="0" applyNumberFormat="1" applyFont="1" applyFill="1" applyBorder="1" applyAlignment="1">
      <alignment horizontal="left" vertical="center" wrapText="1"/>
    </xf>
    <xf numFmtId="178" fontId="100" fillId="0" borderId="10" xfId="0" applyNumberFormat="1" applyFont="1" applyFill="1" applyBorder="1" applyAlignment="1">
      <alignment horizontal="left" vertical="center"/>
    </xf>
    <xf numFmtId="0" fontId="14" fillId="0" borderId="1" xfId="49" applyFont="1" applyFill="1" applyBorder="1" applyAlignment="1" applyProtection="1">
      <alignment horizontal="center" vertical="center" wrapText="1"/>
    </xf>
    <xf numFmtId="178" fontId="90" fillId="0" borderId="1" xfId="0" applyNumberFormat="1" applyFont="1" applyFill="1" applyBorder="1" applyAlignment="1">
      <alignment horizontal="left" vertical="center" wrapText="1"/>
    </xf>
    <xf numFmtId="0" fontId="16" fillId="0" borderId="1" xfId="49" applyFont="1" applyFill="1" applyBorder="1" applyAlignment="1" applyProtection="1">
      <alignment horizontal="center" vertical="center" wrapText="1"/>
    </xf>
    <xf numFmtId="178" fontId="91" fillId="0" borderId="1" xfId="0" applyNumberFormat="1" applyFont="1" applyFill="1" applyBorder="1" applyAlignment="1">
      <alignment horizontal="left" vertical="center" wrapText="1"/>
    </xf>
    <xf numFmtId="178" fontId="17" fillId="0" borderId="1" xfId="0" applyNumberFormat="1" applyFont="1" applyFill="1" applyBorder="1" applyAlignment="1">
      <alignment horizontal="left" vertical="center" wrapText="1"/>
    </xf>
    <xf numFmtId="178" fontId="111" fillId="0" borderId="1" xfId="0" applyNumberFormat="1" applyFont="1" applyFill="1" applyBorder="1" applyAlignment="1">
      <alignment horizontal="left" vertical="center" wrapText="1"/>
    </xf>
    <xf numFmtId="178" fontId="90" fillId="0" borderId="1" xfId="0" applyNumberFormat="1" applyFont="1" applyFill="1" applyBorder="1" applyAlignment="1">
      <alignment horizontal="left" vertical="center"/>
    </xf>
    <xf numFmtId="178" fontId="92" fillId="0" borderId="1" xfId="0" applyNumberFormat="1" applyFont="1" applyFill="1" applyBorder="1" applyAlignment="1">
      <alignment horizontal="left" vertical="center"/>
    </xf>
    <xf numFmtId="178" fontId="91" fillId="0" borderId="1" xfId="0" applyNumberFormat="1" applyFont="1" applyFill="1" applyBorder="1" applyAlignment="1">
      <alignment horizontal="left" vertical="center"/>
    </xf>
    <xf numFmtId="178" fontId="17" fillId="5" borderId="1" xfId="0" applyNumberFormat="1" applyFont="1" applyFill="1" applyBorder="1" applyAlignment="1">
      <alignment horizontal="left" vertical="center"/>
    </xf>
    <xf numFmtId="178" fontId="17" fillId="0" borderId="1" xfId="0" applyNumberFormat="1" applyFont="1" applyFill="1" applyBorder="1" applyAlignment="1">
      <alignment horizontal="left" vertical="center"/>
    </xf>
    <xf numFmtId="0" fontId="0" fillId="12" borderId="0" xfId="0" applyFill="1" applyAlignment="1">
      <alignment vertical="center"/>
    </xf>
    <xf numFmtId="178" fontId="93" fillId="13" borderId="2" xfId="0" applyNumberFormat="1" applyFont="1" applyFill="1" applyBorder="1" applyAlignment="1">
      <alignment horizontal="center" vertical="center" wrapText="1"/>
    </xf>
    <xf numFmtId="178" fontId="93" fillId="13" borderId="4" xfId="0" applyNumberFormat="1" applyFont="1" applyFill="1" applyBorder="1" applyAlignment="1">
      <alignment horizontal="center" vertical="center" wrapText="1"/>
    </xf>
    <xf numFmtId="178" fontId="93" fillId="13" borderId="3" xfId="0" applyNumberFormat="1" applyFont="1" applyFill="1" applyBorder="1" applyAlignment="1">
      <alignment horizontal="center" vertical="center" wrapText="1"/>
    </xf>
    <xf numFmtId="191" fontId="109" fillId="2" borderId="32" xfId="0" applyNumberFormat="1" applyFont="1" applyFill="1" applyBorder="1" applyAlignment="1">
      <alignment horizontal="center" vertical="center"/>
    </xf>
    <xf numFmtId="191" fontId="109" fillId="2" borderId="2" xfId="0" applyNumberFormat="1" applyFont="1" applyFill="1" applyBorder="1" applyAlignment="1">
      <alignment horizontal="center" vertical="center"/>
    </xf>
    <xf numFmtId="191" fontId="109" fillId="2" borderId="33" xfId="0" applyNumberFormat="1" applyFont="1" applyFill="1" applyBorder="1" applyAlignment="1">
      <alignment horizontal="center" vertical="center"/>
    </xf>
    <xf numFmtId="0" fontId="101" fillId="0" borderId="15" xfId="50" applyFont="1" applyBorder="1" applyAlignment="1" applyProtection="1">
      <alignment horizontal="left" vertical="center"/>
    </xf>
    <xf numFmtId="0" fontId="106" fillId="0" borderId="31" xfId="6" applyNumberFormat="1" applyFont="1" applyFill="1" applyBorder="1" applyAlignment="1" applyProtection="1">
      <alignment horizontal="center" vertical="center"/>
    </xf>
    <xf numFmtId="0" fontId="106" fillId="0" borderId="0" xfId="6" applyNumberFormat="1" applyFont="1" applyFill="1" applyAlignment="1" applyProtection="1">
      <alignment horizontal="center" vertical="center"/>
    </xf>
    <xf numFmtId="0" fontId="106" fillId="0" borderId="10" xfId="6" applyNumberFormat="1" applyFont="1" applyFill="1" applyBorder="1" applyAlignment="1" applyProtection="1">
      <alignment horizontal="center" vertical="center"/>
    </xf>
    <xf numFmtId="0" fontId="0" fillId="12" borderId="0" xfId="0" applyFill="1" applyAlignment="1">
      <alignment horizontal="left" vertical="center"/>
    </xf>
    <xf numFmtId="178" fontId="108" fillId="5" borderId="29" xfId="0" applyNumberFormat="1" applyFont="1" applyFill="1" applyBorder="1" applyAlignment="1">
      <alignment horizontal="left" vertical="center" wrapText="1"/>
    </xf>
    <xf numFmtId="178" fontId="93" fillId="13" borderId="8" xfId="0" applyNumberFormat="1" applyFont="1" applyFill="1" applyBorder="1" applyAlignment="1">
      <alignment horizontal="left" vertical="center" wrapText="1"/>
    </xf>
    <xf numFmtId="178" fontId="13" fillId="0" borderId="22" xfId="0" applyNumberFormat="1" applyFont="1" applyFill="1" applyBorder="1" applyAlignment="1">
      <alignment horizontal="center" vertical="center" wrapText="1"/>
    </xf>
    <xf numFmtId="178" fontId="13" fillId="0" borderId="27" xfId="0" applyNumberFormat="1" applyFont="1" applyFill="1" applyBorder="1" applyAlignment="1">
      <alignment horizontal="center" vertical="center" wrapText="1"/>
    </xf>
    <xf numFmtId="0" fontId="112" fillId="0" borderId="0" xfId="0" applyFont="1" applyFill="1" applyBorder="1" applyAlignment="1">
      <alignment vertical="center"/>
    </xf>
    <xf numFmtId="0" fontId="32" fillId="0" borderId="0" xfId="0" applyFont="1" applyFill="1" applyBorder="1" applyAlignment="1">
      <alignment vertical="center"/>
    </xf>
    <xf numFmtId="178" fontId="108" fillId="5" borderId="34" xfId="0" applyNumberFormat="1" applyFont="1" applyFill="1" applyBorder="1" applyAlignment="1">
      <alignment horizontal="center" vertical="center" wrapText="1"/>
    </xf>
    <xf numFmtId="178" fontId="108" fillId="5" borderId="35" xfId="0" applyNumberFormat="1" applyFont="1" applyFill="1" applyBorder="1" applyAlignment="1">
      <alignment horizontal="center" vertical="center" wrapText="1"/>
    </xf>
    <xf numFmtId="191" fontId="109" fillId="2" borderId="21" xfId="0" applyNumberFormat="1" applyFont="1" applyFill="1" applyBorder="1" applyAlignment="1">
      <alignment horizontal="center" vertical="center"/>
    </xf>
    <xf numFmtId="191" fontId="109" fillId="2" borderId="8" xfId="0" applyNumberFormat="1" applyFont="1" applyFill="1" applyBorder="1" applyAlignment="1">
      <alignment horizontal="center" vertical="center"/>
    </xf>
    <xf numFmtId="191" fontId="109" fillId="2" borderId="25" xfId="0" applyNumberFormat="1" applyFont="1" applyFill="1" applyBorder="1" applyAlignment="1">
      <alignment horizontal="center" vertical="center"/>
    </xf>
    <xf numFmtId="178" fontId="108" fillId="5" borderId="30" xfId="0" applyNumberFormat="1" applyFont="1" applyFill="1" applyBorder="1" applyAlignment="1">
      <alignment horizontal="center" vertical="center" wrapText="1"/>
    </xf>
    <xf numFmtId="178" fontId="93" fillId="13" borderId="19" xfId="0" applyNumberFormat="1" applyFont="1" applyFill="1" applyBorder="1" applyAlignment="1">
      <alignment horizontal="center" vertical="center" wrapText="1"/>
    </xf>
    <xf numFmtId="178" fontId="93" fillId="13" borderId="20" xfId="0" applyNumberFormat="1" applyFont="1" applyFill="1" applyBorder="1" applyAlignment="1">
      <alignment horizontal="center" vertical="center" wrapText="1"/>
    </xf>
    <xf numFmtId="178" fontId="93" fillId="13" borderId="32" xfId="0" applyNumberFormat="1" applyFont="1" applyFill="1" applyBorder="1" applyAlignment="1">
      <alignment horizontal="center" vertical="center" wrapText="1"/>
    </xf>
    <xf numFmtId="178" fontId="93" fillId="13" borderId="36" xfId="0" applyNumberFormat="1" applyFont="1" applyFill="1" applyBorder="1" applyAlignment="1">
      <alignment horizontal="center" vertical="center" wrapText="1"/>
    </xf>
    <xf numFmtId="178" fontId="93" fillId="14" borderId="34" xfId="0" applyNumberFormat="1" applyFont="1" applyFill="1" applyBorder="1" applyAlignment="1">
      <alignment horizontal="center" vertical="center"/>
    </xf>
    <xf numFmtId="0" fontId="80" fillId="0" borderId="37" xfId="0" applyFont="1" applyBorder="1" applyAlignment="1">
      <alignment horizontal="center" vertical="center" wrapText="1"/>
    </xf>
    <xf numFmtId="0" fontId="80" fillId="0" borderId="38" xfId="0" applyFont="1" applyBorder="1" applyAlignment="1">
      <alignment horizontal="center" vertical="center"/>
    </xf>
    <xf numFmtId="191" fontId="110" fillId="2" borderId="39" xfId="0" applyNumberFormat="1" applyFont="1" applyFill="1" applyBorder="1" applyAlignment="1">
      <alignment horizontal="center" vertical="center" wrapText="1"/>
    </xf>
    <xf numFmtId="0" fontId="80" fillId="0" borderId="40" xfId="0" applyFont="1" applyBorder="1" applyAlignment="1">
      <alignment horizontal="center" vertical="center" wrapText="1"/>
    </xf>
    <xf numFmtId="0" fontId="80" fillId="0" borderId="3" xfId="0" applyFont="1" applyBorder="1" applyAlignment="1">
      <alignment horizontal="center" vertical="center"/>
    </xf>
    <xf numFmtId="191" fontId="109" fillId="2" borderId="22" xfId="0" applyNumberFormat="1" applyFont="1" applyFill="1" applyBorder="1" applyAlignment="1">
      <alignment horizontal="center" vertical="center" wrapText="1"/>
    </xf>
    <xf numFmtId="0" fontId="80" fillId="0" borderId="41" xfId="0" applyFont="1" applyBorder="1" applyAlignment="1">
      <alignment horizontal="center" vertical="center" wrapText="1"/>
    </xf>
    <xf numFmtId="0" fontId="80" fillId="0" borderId="42" xfId="0" applyFont="1" applyBorder="1" applyAlignment="1">
      <alignment horizontal="center" vertical="center" wrapText="1"/>
    </xf>
    <xf numFmtId="191" fontId="109" fillId="2" borderId="43" xfId="0" applyNumberFormat="1" applyFont="1" applyFill="1" applyBorder="1" applyAlignment="1">
      <alignment horizontal="center" vertical="center" wrapText="1"/>
    </xf>
    <xf numFmtId="0" fontId="113" fillId="5" borderId="0" xfId="0" applyFont="1" applyFill="1" applyAlignment="1">
      <alignment horizontal="center" vertical="center"/>
    </xf>
    <xf numFmtId="191" fontId="109" fillId="2" borderId="13" xfId="0" applyNumberFormat="1" applyFont="1" applyFill="1" applyBorder="1" applyAlignment="1">
      <alignment horizontal="center" vertical="center"/>
    </xf>
    <xf numFmtId="178" fontId="90" fillId="0" borderId="2" xfId="0" applyNumberFormat="1" applyFont="1" applyFill="1" applyBorder="1" applyAlignment="1">
      <alignment horizontal="left" vertical="center"/>
    </xf>
    <xf numFmtId="178" fontId="90" fillId="0" borderId="4" xfId="0" applyNumberFormat="1" applyFont="1" applyFill="1" applyBorder="1" applyAlignment="1">
      <alignment horizontal="left" vertical="center"/>
    </xf>
    <xf numFmtId="178" fontId="92" fillId="0" borderId="1" xfId="0" applyNumberFormat="1" applyFont="1" applyFill="1" applyBorder="1" applyAlignment="1">
      <alignment vertical="center"/>
    </xf>
    <xf numFmtId="178" fontId="93" fillId="0" borderId="1" xfId="0" applyNumberFormat="1" applyFont="1" applyFill="1" applyBorder="1" applyAlignment="1">
      <alignment vertical="center"/>
    </xf>
    <xf numFmtId="178" fontId="90" fillId="10" borderId="1" xfId="0" applyNumberFormat="1" applyFont="1" applyFill="1" applyBorder="1" applyAlignment="1">
      <alignment horizontal="left" vertical="center" wrapText="1"/>
    </xf>
    <xf numFmtId="178" fontId="91" fillId="0" borderId="2" xfId="0" applyNumberFormat="1" applyFont="1" applyFill="1" applyBorder="1" applyAlignment="1">
      <alignment horizontal="left" vertical="center"/>
    </xf>
    <xf numFmtId="178" fontId="91" fillId="0" borderId="4" xfId="0" applyNumberFormat="1" applyFont="1" applyFill="1" applyBorder="1" applyAlignment="1">
      <alignment horizontal="left" vertical="center"/>
    </xf>
    <xf numFmtId="178" fontId="17" fillId="0" borderId="2" xfId="0" applyNumberFormat="1" applyFont="1" applyFill="1" applyBorder="1" applyAlignment="1">
      <alignment horizontal="left" vertical="center" wrapText="1"/>
    </xf>
    <xf numFmtId="178" fontId="17" fillId="0" borderId="4" xfId="0" applyNumberFormat="1" applyFont="1" applyFill="1" applyBorder="1" applyAlignment="1">
      <alignment horizontal="left" vertical="center" wrapText="1"/>
    </xf>
    <xf numFmtId="178" fontId="108" fillId="5" borderId="44" xfId="0" applyNumberFormat="1" applyFont="1" applyFill="1" applyBorder="1" applyAlignment="1">
      <alignment horizontal="center" vertical="center" wrapText="1"/>
    </xf>
    <xf numFmtId="0" fontId="80" fillId="0" borderId="45" xfId="0" applyFont="1" applyBorder="1" applyAlignment="1">
      <alignment horizontal="center" vertical="center" wrapText="1"/>
    </xf>
    <xf numFmtId="178" fontId="84" fillId="0" borderId="21" xfId="0" applyNumberFormat="1" applyFont="1" applyFill="1" applyBorder="1" applyAlignment="1">
      <alignment horizontal="left" vertical="center" wrapText="1"/>
    </xf>
    <xf numFmtId="0" fontId="80" fillId="0" borderId="46" xfId="0" applyFont="1" applyFill="1" applyBorder="1" applyAlignment="1">
      <alignment horizontal="center" vertical="center" wrapText="1"/>
    </xf>
    <xf numFmtId="178" fontId="84" fillId="0" borderId="8" xfId="0" applyNumberFormat="1" applyFont="1" applyFill="1" applyBorder="1" applyAlignment="1">
      <alignment horizontal="left" vertical="center" wrapText="1"/>
    </xf>
    <xf numFmtId="0" fontId="80" fillId="0" borderId="46" xfId="0" applyFont="1" applyBorder="1" applyAlignment="1">
      <alignment horizontal="center" vertical="center" wrapText="1"/>
    </xf>
    <xf numFmtId="0" fontId="80" fillId="0" borderId="47" xfId="0" applyFont="1" applyBorder="1" applyAlignment="1">
      <alignment horizontal="center" vertical="center" wrapText="1"/>
    </xf>
    <xf numFmtId="178" fontId="84" fillId="0" borderId="25" xfId="0" applyNumberFormat="1" applyFont="1" applyFill="1" applyBorder="1" applyAlignment="1">
      <alignment horizontal="left" vertical="center" wrapText="1"/>
    </xf>
    <xf numFmtId="178" fontId="108" fillId="5" borderId="15" xfId="0" applyNumberFormat="1" applyFont="1" applyFill="1" applyBorder="1" applyAlignment="1">
      <alignment horizontal="center" vertical="center" wrapText="1"/>
    </xf>
    <xf numFmtId="178" fontId="93" fillId="13" borderId="21" xfId="0" applyNumberFormat="1" applyFont="1" applyFill="1" applyBorder="1" applyAlignment="1">
      <alignment horizontal="center" vertical="center" wrapText="1"/>
    </xf>
    <xf numFmtId="0" fontId="80" fillId="0" borderId="48" xfId="0" applyFont="1" applyBorder="1" applyAlignment="1">
      <alignment horizontal="center" vertical="center" wrapText="1"/>
    </xf>
    <xf numFmtId="178" fontId="13" fillId="0" borderId="39" xfId="0" applyNumberFormat="1" applyFont="1" applyFill="1" applyBorder="1" applyAlignment="1">
      <alignment horizontal="left" vertical="center" wrapText="1"/>
    </xf>
    <xf numFmtId="0" fontId="80" fillId="0" borderId="16" xfId="0" applyFont="1" applyBorder="1" applyAlignment="1">
      <alignment horizontal="center" vertical="center" wrapText="1"/>
    </xf>
    <xf numFmtId="0" fontId="80" fillId="0" borderId="49" xfId="0" applyFont="1" applyBorder="1" applyAlignment="1">
      <alignment horizontal="center" vertical="center" wrapText="1"/>
    </xf>
    <xf numFmtId="178" fontId="13" fillId="0" borderId="43" xfId="0" applyNumberFormat="1" applyFont="1" applyFill="1" applyBorder="1" applyAlignment="1">
      <alignment horizontal="left" vertical="center" wrapText="1"/>
    </xf>
    <xf numFmtId="0" fontId="80" fillId="0" borderId="7" xfId="0" applyFont="1" applyFill="1" applyBorder="1" applyAlignment="1">
      <alignment horizontal="center" vertical="center" wrapText="1"/>
    </xf>
    <xf numFmtId="178" fontId="90" fillId="0" borderId="3" xfId="0" applyNumberFormat="1" applyFont="1" applyFill="1" applyBorder="1" applyAlignment="1">
      <alignment horizontal="left" vertical="center"/>
    </xf>
    <xf numFmtId="178" fontId="91" fillId="0" borderId="3" xfId="0" applyNumberFormat="1" applyFont="1" applyFill="1" applyBorder="1" applyAlignment="1">
      <alignment horizontal="left" vertical="center"/>
    </xf>
    <xf numFmtId="178" fontId="17" fillId="0" borderId="3" xfId="0" applyNumberFormat="1" applyFont="1" applyFill="1" applyBorder="1" applyAlignment="1">
      <alignment horizontal="left" vertical="center" wrapText="1"/>
    </xf>
    <xf numFmtId="178" fontId="93" fillId="14" borderId="1" xfId="0" applyNumberFormat="1" applyFont="1" applyFill="1" applyBorder="1" applyAlignment="1">
      <alignment horizontal="center" vertical="center" wrapText="1"/>
    </xf>
    <xf numFmtId="0" fontId="101" fillId="0" borderId="50" xfId="50" applyFont="1" applyBorder="1" applyAlignment="1" applyProtection="1">
      <alignment horizontal="left" vertical="center"/>
    </xf>
    <xf numFmtId="0" fontId="101" fillId="0" borderId="5" xfId="50" applyFont="1" applyBorder="1" applyAlignment="1" applyProtection="1">
      <alignment horizontal="left" vertical="center"/>
    </xf>
    <xf numFmtId="0" fontId="101" fillId="0" borderId="26" xfId="50" applyFont="1" applyBorder="1" applyAlignment="1" applyProtection="1">
      <alignment horizontal="left" vertical="center"/>
    </xf>
    <xf numFmtId="178" fontId="114" fillId="0" borderId="21" xfId="0" applyNumberFormat="1" applyFont="1" applyFill="1" applyBorder="1" applyAlignment="1">
      <alignment horizontal="left" vertical="center" wrapText="1"/>
    </xf>
    <xf numFmtId="178" fontId="114" fillId="0" borderId="8" xfId="0" applyNumberFormat="1" applyFont="1" applyFill="1" applyBorder="1" applyAlignment="1">
      <alignment horizontal="left" vertical="center" wrapText="1"/>
    </xf>
    <xf numFmtId="178" fontId="114" fillId="0" borderId="25" xfId="0" applyNumberFormat="1" applyFont="1" applyFill="1" applyBorder="1" applyAlignment="1">
      <alignment horizontal="left" vertical="center" wrapText="1"/>
    </xf>
    <xf numFmtId="0" fontId="106" fillId="0" borderId="1" xfId="6" applyNumberFormat="1" applyFont="1" applyFill="1" applyBorder="1" applyAlignment="1" applyProtection="1">
      <alignment horizontal="center" vertical="center"/>
    </xf>
    <xf numFmtId="178" fontId="115" fillId="0" borderId="39" xfId="0" applyNumberFormat="1" applyFont="1" applyFill="1" applyBorder="1" applyAlignment="1">
      <alignment horizontal="left" vertical="center" wrapText="1"/>
    </xf>
    <xf numFmtId="178" fontId="115" fillId="0" borderId="21" xfId="0" applyNumberFormat="1" applyFont="1" applyFill="1" applyBorder="1" applyAlignment="1">
      <alignment horizontal="left" vertical="center" wrapText="1"/>
    </xf>
    <xf numFmtId="0" fontId="0" fillId="0" borderId="0" xfId="0" applyFill="1" applyAlignment="1">
      <alignment vertical="center"/>
    </xf>
    <xf numFmtId="0" fontId="0" fillId="0" borderId="0" xfId="0" applyFill="1" applyAlignment="1">
      <alignment horizontal="center" vertical="center"/>
    </xf>
    <xf numFmtId="0" fontId="116" fillId="11" borderId="0" xfId="0" applyFont="1" applyFill="1" applyAlignment="1">
      <alignment horizontal="center"/>
    </xf>
    <xf numFmtId="0" fontId="116" fillId="11" borderId="0" xfId="0" applyFont="1" applyFill="1" applyAlignment="1">
      <alignment horizontal="left" vertical="center" wrapText="1"/>
    </xf>
    <xf numFmtId="0" fontId="117" fillId="0" borderId="1" xfId="0" applyFont="1" applyFill="1" applyBorder="1" applyAlignment="1">
      <alignment horizontal="center" vertical="center"/>
    </xf>
    <xf numFmtId="0" fontId="117" fillId="0" borderId="2" xfId="0" applyFont="1" applyFill="1" applyBorder="1" applyAlignment="1">
      <alignment horizontal="center" vertical="center"/>
    </xf>
    <xf numFmtId="0" fontId="117" fillId="0" borderId="3" xfId="0" applyFont="1" applyFill="1" applyBorder="1" applyAlignment="1">
      <alignment horizontal="center" vertical="center"/>
    </xf>
    <xf numFmtId="0" fontId="76" fillId="0" borderId="10" xfId="0" applyFont="1" applyFill="1" applyBorder="1" applyAlignment="1">
      <alignment horizontal="center" vertical="center"/>
    </xf>
    <xf numFmtId="0" fontId="118" fillId="0" borderId="1" xfId="0" applyFont="1" applyFill="1" applyBorder="1" applyAlignment="1">
      <alignment horizontal="center" vertical="center"/>
    </xf>
    <xf numFmtId="0" fontId="119" fillId="0" borderId="1" xfId="6" applyNumberFormat="1" applyFont="1" applyFill="1" applyBorder="1" applyAlignment="1" applyProtection="1">
      <alignment horizontal="center" vertical="center"/>
      <protection locked="0"/>
    </xf>
    <xf numFmtId="0" fontId="120" fillId="0" borderId="1" xfId="0" applyFont="1" applyFill="1" applyBorder="1" applyAlignment="1">
      <alignment vertical="center" wrapText="1"/>
    </xf>
    <xf numFmtId="0" fontId="119" fillId="0" borderId="1" xfId="6" applyNumberFormat="1" applyFont="1" applyFill="1" applyBorder="1" applyAlignment="1" applyProtection="1">
      <alignment horizontal="center" vertical="center"/>
    </xf>
    <xf numFmtId="0" fontId="120" fillId="0" borderId="1" xfId="0" applyFont="1" applyFill="1" applyBorder="1" applyAlignment="1">
      <alignment horizontal="center" vertical="center" wrapText="1"/>
    </xf>
    <xf numFmtId="0" fontId="118" fillId="0" borderId="1" xfId="0" applyFont="1" applyFill="1" applyBorder="1" applyAlignment="1">
      <alignment horizontal="center" vertical="center" wrapText="1"/>
    </xf>
    <xf numFmtId="0" fontId="121" fillId="0" borderId="1" xfId="0" applyFont="1" applyFill="1" applyBorder="1" applyAlignment="1">
      <alignment horizontal="center" vertical="center" wrapText="1"/>
    </xf>
    <xf numFmtId="0" fontId="118" fillId="0" borderId="2" xfId="0" applyFont="1" applyFill="1" applyBorder="1" applyAlignment="1">
      <alignment horizontal="center" vertical="center" wrapText="1"/>
    </xf>
    <xf numFmtId="0" fontId="118" fillId="0" borderId="3" xfId="0" applyFont="1" applyFill="1" applyBorder="1" applyAlignment="1">
      <alignment horizontal="center" vertical="center" wrapText="1"/>
    </xf>
    <xf numFmtId="0" fontId="76" fillId="0" borderId="1" xfId="0" applyFont="1" applyFill="1" applyBorder="1" applyAlignment="1">
      <alignment horizontal="center" vertical="center"/>
    </xf>
    <xf numFmtId="0" fontId="0" fillId="0" borderId="1" xfId="0" applyFill="1" applyBorder="1" applyAlignment="1">
      <alignment vertical="center"/>
    </xf>
    <xf numFmtId="0" fontId="122" fillId="5" borderId="1" xfId="0" applyFont="1" applyFill="1" applyBorder="1" applyAlignment="1">
      <alignment horizontal="center" vertical="center" wrapText="1"/>
    </xf>
    <xf numFmtId="0" fontId="123" fillId="0" borderId="1" xfId="6" applyNumberFormat="1" applyFont="1" applyFill="1" applyBorder="1" applyAlignment="1" applyProtection="1">
      <alignment horizontal="center" vertical="center"/>
      <protection locked="0"/>
    </xf>
    <xf numFmtId="0" fontId="122" fillId="0" borderId="1" xfId="0" applyFont="1" applyFill="1" applyBorder="1" applyAlignment="1">
      <alignment horizontal="center" vertical="center" wrapText="1"/>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119" fillId="0" borderId="1" xfId="6" applyNumberFormat="1" applyFont="1" applyFill="1" applyBorder="1" applyAlignment="1" applyProtection="1" quotePrefix="1">
      <alignment horizontal="center" vertical="center"/>
      <protection locked="0"/>
    </xf>
  </cellXfs>
  <cellStyles count="7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UPS代理价_1" xfId="49"/>
    <cellStyle name="样式 1" xfId="50"/>
    <cellStyle name="常规 2" xfId="51"/>
    <cellStyle name="常规 6" xfId="52"/>
    <cellStyle name="常规_chima-WS05PI0510529-PL" xfId="53"/>
    <cellStyle name="常规 24" xfId="54"/>
    <cellStyle name="常规 2 2 3 2 2 2 2 3" xfId="55"/>
    <cellStyle name="常规 4" xfId="56"/>
    <cellStyle name="常规 133 2" xfId="57"/>
    <cellStyle name="常规 8" xfId="58"/>
    <cellStyle name="常规 2 12" xfId="59"/>
    <cellStyle name="常规 12 2" xfId="60"/>
    <cellStyle name="常规 11" xfId="61"/>
    <cellStyle name="常规 30" xfId="62"/>
    <cellStyle name="常规_工作表1_1" xfId="63"/>
    <cellStyle name="常规 12" xfId="64"/>
    <cellStyle name="常规 133" xfId="65"/>
    <cellStyle name="常规 25" xfId="66"/>
    <cellStyle name="常规 23" xfId="67"/>
    <cellStyle name="常规 3 2" xfId="68"/>
    <cellStyle name="常规 3" xfId="6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color rgb="00FFFF00"/>
    </mruColors>
  </color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1" Type="http://schemas.openxmlformats.org/officeDocument/2006/relationships/image" Target="media/image1.png"/></Relationships>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www.wps.cn/officeDocument/2020/cellImage" Target="cellimages.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externalLink" Target="externalLinks/externalLink1.xml"/><Relationship Id="rId18" Type="http://schemas.openxmlformats.org/officeDocument/2006/relationships/customXml" Target="../customXml/item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hyperlink" Target="http://xqt.yunerp.net/index.php" TargetMode="External"/><Relationship Id="rId8" Type="http://schemas.openxmlformats.org/officeDocument/2006/relationships/hyperlink" Target="#&#20122;&#39532;&#36874;&#24120;&#35265;&#20559;&#36828;&#22320;&#22336;!A1"/><Relationship Id="rId7" Type="http://schemas.openxmlformats.org/officeDocument/2006/relationships/hyperlink" Target="https://www.fedex.com.cn/en-us/shipping/fuel-surcharge.html" TargetMode="External"/><Relationship Id="rId6" Type="http://schemas.openxmlformats.org/officeDocument/2006/relationships/hyperlink" Target="#&#32654;&#22269;FBA&#22320;&#22336;!A1"/><Relationship Id="rId5" Type="http://schemas.openxmlformats.org/officeDocument/2006/relationships/hyperlink" Target="https://mydhlplus.dhl.com/cn/zh/ship/surcharges.html" TargetMode="External"/><Relationship Id="rId4" Type="http://schemas.openxmlformats.org/officeDocument/2006/relationships/hyperlink" Target="https://www.ups.com/cn/zh/support/shipping-support/shipping-costs-rates/fuel-surcharges.page" TargetMode="External"/><Relationship Id="rId3" Type="http://schemas.openxmlformats.org/officeDocument/2006/relationships/hyperlink" Target="https://www.51tracking.com/remote_area-cn" TargetMode="External"/><Relationship Id="rId2" Type="http://schemas.openxmlformats.org/officeDocument/2006/relationships/hyperlink" Target="#&#20132;&#25509;&#21333;&#27169;&#26495;!A1"/><Relationship Id="rId10" Type="http://schemas.openxmlformats.org/officeDocument/2006/relationships/hyperlink" Target="#&#27431;&#27954;&#38468;&#21152;&#36153;&#25910;&#21462;&#26631;&#20934;!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8.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528955</xdr:colOff>
      <xdr:row>0</xdr:row>
      <xdr:rowOff>9525</xdr:rowOff>
    </xdr:from>
    <xdr:to>
      <xdr:col>7</xdr:col>
      <xdr:colOff>60960</xdr:colOff>
      <xdr:row>1</xdr:row>
      <xdr:rowOff>276860</xdr:rowOff>
    </xdr:to>
    <xdr:pic>
      <xdr:nvPicPr>
        <xdr:cNvPr id="2" name="ID_47CB60C74FAD4225B326F6745BB6EA9C" descr=" "/>
        <xdr:cNvPicPr/>
      </xdr:nvPicPr>
      <xdr:blipFill>
        <a:blip r:embed="rId1"/>
        <a:srcRect t="26911" b="25247"/>
        <a:stretch>
          <a:fillRect/>
        </a:stretch>
      </xdr:blipFill>
      <xdr:spPr>
        <a:xfrm>
          <a:off x="5442585" y="9525"/>
          <a:ext cx="6694805" cy="1638935"/>
        </a:xfrm>
        <a:prstGeom prst="rect">
          <a:avLst/>
        </a:prstGeom>
        <a:noFill/>
        <a:ln w="9525" cap="flat" cmpd="sng">
          <a:noFill/>
          <a:prstDash val="solid"/>
          <a:miter/>
        </a:ln>
        <a:effectLst/>
      </xdr:spPr>
    </xdr:pic>
    <xdr:clientData/>
  </xdr:twoCellAnchor>
  <xdr:twoCellAnchor>
    <xdr:from>
      <xdr:col>8</xdr:col>
      <xdr:colOff>315595</xdr:colOff>
      <xdr:row>0</xdr:row>
      <xdr:rowOff>76200</xdr:rowOff>
    </xdr:from>
    <xdr:to>
      <xdr:col>8</xdr:col>
      <xdr:colOff>1609725</xdr:colOff>
      <xdr:row>0</xdr:row>
      <xdr:rowOff>419100</xdr:rowOff>
    </xdr:to>
    <xdr:sp>
      <xdr:nvSpPr>
        <xdr:cNvPr id="3" name="圆角矩形 2">
          <a:hlinkClick xmlns:r="http://schemas.openxmlformats.org/officeDocument/2006/relationships" r:id="rId2"/>
        </xdr:cNvPr>
        <xdr:cNvSpPr/>
      </xdr:nvSpPr>
      <xdr:spPr>
        <a:xfrm>
          <a:off x="13525500" y="76200"/>
          <a:ext cx="1294130" cy="34290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交接单模板</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325755</xdr:colOff>
      <xdr:row>0</xdr:row>
      <xdr:rowOff>504190</xdr:rowOff>
    </xdr:from>
    <xdr:to>
      <xdr:col>8</xdr:col>
      <xdr:colOff>1628140</xdr:colOff>
      <xdr:row>0</xdr:row>
      <xdr:rowOff>838835</xdr:rowOff>
    </xdr:to>
    <xdr:sp>
      <xdr:nvSpPr>
        <xdr:cNvPr id="4" name="圆角矩形 3">
          <a:hlinkClick xmlns:r="http://schemas.openxmlformats.org/officeDocument/2006/relationships" r:id="rId3"/>
        </xdr:cNvPr>
        <xdr:cNvSpPr/>
      </xdr:nvSpPr>
      <xdr:spPr>
        <a:xfrm>
          <a:off x="13535660" y="504190"/>
          <a:ext cx="130238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偏远查询</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324485</xdr:colOff>
      <xdr:row>0</xdr:row>
      <xdr:rowOff>953135</xdr:rowOff>
    </xdr:from>
    <xdr:to>
      <xdr:col>8</xdr:col>
      <xdr:colOff>1628140</xdr:colOff>
      <xdr:row>0</xdr:row>
      <xdr:rowOff>1287780</xdr:rowOff>
    </xdr:to>
    <xdr:sp>
      <xdr:nvSpPr>
        <xdr:cNvPr id="5" name="圆角矩形 4">
          <a:hlinkClick xmlns:r="http://schemas.openxmlformats.org/officeDocument/2006/relationships" r:id="rId4"/>
        </xdr:cNvPr>
        <xdr:cNvSpPr/>
      </xdr:nvSpPr>
      <xdr:spPr>
        <a:xfrm>
          <a:off x="13534390" y="953135"/>
          <a:ext cx="130365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UPS</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1734820</xdr:colOff>
      <xdr:row>0</xdr:row>
      <xdr:rowOff>85725</xdr:rowOff>
    </xdr:from>
    <xdr:to>
      <xdr:col>10</xdr:col>
      <xdr:colOff>231140</xdr:colOff>
      <xdr:row>0</xdr:row>
      <xdr:rowOff>420370</xdr:rowOff>
    </xdr:to>
    <xdr:sp>
      <xdr:nvSpPr>
        <xdr:cNvPr id="6" name="圆角矩形 5">
          <a:hlinkClick xmlns:r="http://schemas.openxmlformats.org/officeDocument/2006/relationships" r:id="rId5"/>
        </xdr:cNvPr>
        <xdr:cNvSpPr/>
      </xdr:nvSpPr>
      <xdr:spPr>
        <a:xfrm>
          <a:off x="14944725" y="85725"/>
          <a:ext cx="135890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DHL</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1743075</xdr:colOff>
      <xdr:row>0</xdr:row>
      <xdr:rowOff>514350</xdr:rowOff>
    </xdr:from>
    <xdr:to>
      <xdr:col>10</xdr:col>
      <xdr:colOff>231140</xdr:colOff>
      <xdr:row>0</xdr:row>
      <xdr:rowOff>848995</xdr:rowOff>
    </xdr:to>
    <xdr:sp>
      <xdr:nvSpPr>
        <xdr:cNvPr id="7" name="圆角矩形 6">
          <a:hlinkClick xmlns:r="http://schemas.openxmlformats.org/officeDocument/2006/relationships" r:id="rId6"/>
        </xdr:cNvPr>
        <xdr:cNvSpPr/>
      </xdr:nvSpPr>
      <xdr:spPr>
        <a:xfrm>
          <a:off x="14952980" y="514350"/>
          <a:ext cx="135064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美国</a:t>
          </a: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地址</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1753235</xdr:colOff>
      <xdr:row>0</xdr:row>
      <xdr:rowOff>952500</xdr:rowOff>
    </xdr:from>
    <xdr:to>
      <xdr:col>10</xdr:col>
      <xdr:colOff>240030</xdr:colOff>
      <xdr:row>0</xdr:row>
      <xdr:rowOff>1287145</xdr:rowOff>
    </xdr:to>
    <xdr:sp>
      <xdr:nvSpPr>
        <xdr:cNvPr id="8" name="圆角矩形 7">
          <a:hlinkClick xmlns:r="http://schemas.openxmlformats.org/officeDocument/2006/relationships" r:id="rId7"/>
        </xdr:cNvPr>
        <xdr:cNvSpPr/>
      </xdr:nvSpPr>
      <xdr:spPr>
        <a:xfrm>
          <a:off x="14963140" y="952500"/>
          <a:ext cx="134937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Fedex</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334010</xdr:colOff>
      <xdr:row>0</xdr:row>
      <xdr:rowOff>85725</xdr:rowOff>
    </xdr:from>
    <xdr:to>
      <xdr:col>11</xdr:col>
      <xdr:colOff>630555</xdr:colOff>
      <xdr:row>0</xdr:row>
      <xdr:rowOff>420370</xdr:rowOff>
    </xdr:to>
    <xdr:sp>
      <xdr:nvSpPr>
        <xdr:cNvPr id="9" name="圆角矩形 8">
          <a:hlinkClick xmlns:r="http://schemas.openxmlformats.org/officeDocument/2006/relationships" r:id="rId8"/>
        </xdr:cNvPr>
        <xdr:cNvSpPr/>
      </xdr:nvSpPr>
      <xdr:spPr>
        <a:xfrm>
          <a:off x="16406495" y="85725"/>
          <a:ext cx="122682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常见偏远</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342900</xdr:colOff>
      <xdr:row>0</xdr:row>
      <xdr:rowOff>495300</xdr:rowOff>
    </xdr:from>
    <xdr:to>
      <xdr:col>11</xdr:col>
      <xdr:colOff>639445</xdr:colOff>
      <xdr:row>0</xdr:row>
      <xdr:rowOff>829945</xdr:rowOff>
    </xdr:to>
    <xdr:sp>
      <xdr:nvSpPr>
        <xdr:cNvPr id="10" name="圆角矩形 9">
          <a:hlinkClick xmlns:r="http://schemas.openxmlformats.org/officeDocument/2006/relationships" r:id="rId9"/>
        </xdr:cNvPr>
        <xdr:cNvSpPr/>
      </xdr:nvSpPr>
      <xdr:spPr>
        <a:xfrm>
          <a:off x="16415385" y="495300"/>
          <a:ext cx="122682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预报系统链接</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360045</xdr:colOff>
      <xdr:row>0</xdr:row>
      <xdr:rowOff>942340</xdr:rowOff>
    </xdr:from>
    <xdr:to>
      <xdr:col>11</xdr:col>
      <xdr:colOff>629285</xdr:colOff>
      <xdr:row>0</xdr:row>
      <xdr:rowOff>1296035</xdr:rowOff>
    </xdr:to>
    <xdr:sp>
      <xdr:nvSpPr>
        <xdr:cNvPr id="11" name="圆角矩形 10">
          <a:hlinkClick xmlns:r="http://schemas.openxmlformats.org/officeDocument/2006/relationships" r:id="rId10"/>
        </xdr:cNvPr>
        <xdr:cNvSpPr/>
      </xdr:nvSpPr>
      <xdr:spPr>
        <a:xfrm>
          <a:off x="16432530" y="942340"/>
          <a:ext cx="1199515" cy="35369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latin typeface="微软雅黑" panose="020B0503020204020204" charset="-122"/>
              <a:ea typeface="微软雅黑" panose="020B0503020204020204" charset="-122"/>
            </a:rPr>
            <a:t>欧洲附加费标准</a:t>
          </a:r>
          <a:endParaRPr lang="en-US" altLang="zh-CN" sz="1100">
            <a:latin typeface="微软雅黑" panose="020B0503020204020204" charset="-122"/>
            <a:ea typeface="微软雅黑" panose="020B0503020204020204" charset="-122"/>
          </a:endParaRPr>
        </a:p>
      </xdr:txBody>
    </xdr:sp>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2</xdr:col>
      <xdr:colOff>2590800</xdr:colOff>
      <xdr:row>0</xdr:row>
      <xdr:rowOff>635</xdr:rowOff>
    </xdr:from>
    <xdr:to>
      <xdr:col>4</xdr:col>
      <xdr:colOff>64770</xdr:colOff>
      <xdr:row>1</xdr:row>
      <xdr:rowOff>29210</xdr:rowOff>
    </xdr:to>
    <xdr:sp>
      <xdr:nvSpPr>
        <xdr:cNvPr id="2" name="左箭头 1">
          <a:hlinkClick xmlns:r="http://schemas.openxmlformats.org/officeDocument/2006/relationships" r:id="rId1"/>
        </xdr:cNvPr>
        <xdr:cNvSpPr/>
      </xdr:nvSpPr>
      <xdr:spPr>
        <a:xfrm>
          <a:off x="6753225" y="635"/>
          <a:ext cx="979170" cy="48577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latin typeface="微软雅黑" panose="020B0503020204020204" charset="-122"/>
              <a:ea typeface="微软雅黑" panose="020B0503020204020204" charset="-122"/>
            </a:rPr>
            <a:t>返回首页</a:t>
          </a:r>
          <a:endParaRPr lang="zh-CN" altLang="en-US" sz="1100">
            <a:latin typeface="微软雅黑" panose="020B0503020204020204" charset="-122"/>
            <a:ea typeface="微软雅黑" panose="020B0503020204020204" charset="-122"/>
          </a:endParaRPr>
        </a:p>
      </xdr:txBody>
    </xdr:sp>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8</xdr:col>
      <xdr:colOff>476250</xdr:colOff>
      <xdr:row>0</xdr:row>
      <xdr:rowOff>504825</xdr:rowOff>
    </xdr:from>
    <xdr:to>
      <xdr:col>10</xdr:col>
      <xdr:colOff>83820</xdr:colOff>
      <xdr:row>1</xdr:row>
      <xdr:rowOff>254000</xdr:rowOff>
    </xdr:to>
    <xdr:sp>
      <xdr:nvSpPr>
        <xdr:cNvPr id="2" name="左箭头 1">
          <a:hlinkClick xmlns:r="http://schemas.openxmlformats.org/officeDocument/2006/relationships" r:id="rId1"/>
        </xdr:cNvPr>
        <xdr:cNvSpPr/>
      </xdr:nvSpPr>
      <xdr:spPr>
        <a:xfrm>
          <a:off x="11877675" y="50482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10</xdr:col>
      <xdr:colOff>153670</xdr:colOff>
      <xdr:row>2</xdr:row>
      <xdr:rowOff>31115</xdr:rowOff>
    </xdr:from>
    <xdr:to>
      <xdr:col>18</xdr:col>
      <xdr:colOff>5715</xdr:colOff>
      <xdr:row>22</xdr:row>
      <xdr:rowOff>131445</xdr:rowOff>
    </xdr:to>
    <xdr:sp>
      <xdr:nvSpPr>
        <xdr:cNvPr id="3" name="圆角矩形标注 2"/>
        <xdr:cNvSpPr/>
      </xdr:nvSpPr>
      <xdr:spPr>
        <a:xfrm>
          <a:off x="15483840" y="1504315"/>
          <a:ext cx="5338445" cy="9079230"/>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4、计费重材积6000，分抛50%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endParaRPr lang="zh-CN" altLang="en-US" sz="1100">
            <a:solidFill>
              <a:schemeClr val="bg1"/>
            </a:solidFill>
          </a:endParaRPr>
        </a:p>
        <a:p>
          <a:pPr algn="l"/>
          <a:endParaRPr lang="zh-CN" altLang="en-US" sz="1100"/>
        </a:p>
      </xdr:txBody>
    </xdr:sp>
    <xdr:clientData/>
  </xdr:twoCellAnchor>
  <xdr:twoCellAnchor>
    <xdr:from>
      <xdr:col>9</xdr:col>
      <xdr:colOff>372110</xdr:colOff>
      <xdr:row>0</xdr:row>
      <xdr:rowOff>222885</xdr:rowOff>
    </xdr:from>
    <xdr:to>
      <xdr:col>9</xdr:col>
      <xdr:colOff>1562100</xdr:colOff>
      <xdr:row>0</xdr:row>
      <xdr:rowOff>644525</xdr:rowOff>
    </xdr:to>
    <xdr:sp>
      <xdr:nvSpPr>
        <xdr:cNvPr id="5" name="圆角矩形 4">
          <a:hlinkClick xmlns:r="http://schemas.openxmlformats.org/officeDocument/2006/relationships" r:id="rId1"/>
        </xdr:cNvPr>
        <xdr:cNvSpPr/>
      </xdr:nvSpPr>
      <xdr:spPr>
        <a:xfrm>
          <a:off x="1277747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oneCellAnchor>
    <xdr:from>
      <xdr:col>10</xdr:col>
      <xdr:colOff>433705</xdr:colOff>
      <xdr:row>12</xdr:row>
      <xdr:rowOff>170815</xdr:rowOff>
    </xdr:from>
    <xdr:ext cx="4784725" cy="1889125"/>
    <xdr:sp>
      <xdr:nvSpPr>
        <xdr:cNvPr id="2" name="文本框 1"/>
        <xdr:cNvSpPr txBox="1"/>
      </xdr:nvSpPr>
      <xdr:spPr>
        <a:xfrm>
          <a:off x="15763875" y="6050915"/>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10</xdr:col>
      <xdr:colOff>161925</xdr:colOff>
      <xdr:row>1</xdr:row>
      <xdr:rowOff>199390</xdr:rowOff>
    </xdr:from>
    <xdr:to>
      <xdr:col>17</xdr:col>
      <xdr:colOff>420370</xdr:colOff>
      <xdr:row>17</xdr:row>
      <xdr:rowOff>391160</xdr:rowOff>
    </xdr:to>
    <xdr:sp>
      <xdr:nvSpPr>
        <xdr:cNvPr id="3" name="圆角矩形标注 2"/>
        <xdr:cNvSpPr/>
      </xdr:nvSpPr>
      <xdr:spPr>
        <a:xfrm>
          <a:off x="15573375" y="1151890"/>
          <a:ext cx="5059045" cy="7481570"/>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4、计费重材积6000，分抛50%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r>
            <a:rPr lang="en-US" altLang="zh-CN" sz="1200">
              <a:solidFill>
                <a:schemeClr val="bg1"/>
              </a:solidFill>
              <a:sym typeface="+mn-ea"/>
            </a:rPr>
            <a:t>                                                     </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15</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、非</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FBA</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地址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吨起收，价格单询</a:t>
          </a:r>
          <a:endParaRPr lang="zh-CN" altLang="en-US" sz="1100">
            <a:solidFill>
              <a:schemeClr val="bg1"/>
            </a:solidFill>
          </a:endParaRPr>
        </a:p>
        <a:p>
          <a:pPr algn="l"/>
          <a:endParaRPr lang="zh-CN" altLang="en-US" sz="1100"/>
        </a:p>
      </xdr:txBody>
    </xdr:sp>
    <xdr:clientData/>
  </xdr:twoCellAnchor>
  <xdr:twoCellAnchor>
    <xdr:from>
      <xdr:col>9</xdr:col>
      <xdr:colOff>372110</xdr:colOff>
      <xdr:row>0</xdr:row>
      <xdr:rowOff>222885</xdr:rowOff>
    </xdr:from>
    <xdr:to>
      <xdr:col>9</xdr:col>
      <xdr:colOff>1562100</xdr:colOff>
      <xdr:row>0</xdr:row>
      <xdr:rowOff>644525</xdr:rowOff>
    </xdr:to>
    <xdr:sp>
      <xdr:nvSpPr>
        <xdr:cNvPr id="5" name="圆角矩形 4">
          <a:hlinkClick xmlns:r="http://schemas.openxmlformats.org/officeDocument/2006/relationships" r:id="rId1"/>
        </xdr:cNvPr>
        <xdr:cNvSpPr/>
      </xdr:nvSpPr>
      <xdr:spPr>
        <a:xfrm>
          <a:off x="1285875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oneCellAnchor>
    <xdr:from>
      <xdr:col>10</xdr:col>
      <xdr:colOff>421640</xdr:colOff>
      <xdr:row>10</xdr:row>
      <xdr:rowOff>429895</xdr:rowOff>
    </xdr:from>
    <xdr:ext cx="4784725" cy="1889125"/>
    <xdr:sp>
      <xdr:nvSpPr>
        <xdr:cNvPr id="2" name="文本框 1"/>
        <xdr:cNvSpPr txBox="1"/>
      </xdr:nvSpPr>
      <xdr:spPr>
        <a:xfrm>
          <a:off x="15833090" y="5509895"/>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10</xdr:col>
      <xdr:colOff>6350</xdr:colOff>
      <xdr:row>2</xdr:row>
      <xdr:rowOff>2540</xdr:rowOff>
    </xdr:from>
    <xdr:to>
      <xdr:col>17</xdr:col>
      <xdr:colOff>589915</xdr:colOff>
      <xdr:row>17</xdr:row>
      <xdr:rowOff>495935</xdr:rowOff>
    </xdr:to>
    <xdr:sp>
      <xdr:nvSpPr>
        <xdr:cNvPr id="2" name="圆角矩形标注 1"/>
        <xdr:cNvSpPr/>
      </xdr:nvSpPr>
      <xdr:spPr>
        <a:xfrm>
          <a:off x="15313025" y="1475740"/>
          <a:ext cx="5384165" cy="726249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4、计费重材积6000，分抛50%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endParaRPr lang="zh-CN" altLang="en-US" sz="1100">
            <a:solidFill>
              <a:schemeClr val="bg1"/>
            </a:solidFill>
          </a:endParaRPr>
        </a:p>
        <a:p>
          <a:pPr algn="l"/>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15</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、非</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FBA</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地址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吨起收，价格单询</a:t>
          </a:r>
          <a:endParaRPr lang="zh-CN" altLang="en-US" sz="1100"/>
        </a:p>
      </xdr:txBody>
    </xdr:sp>
    <xdr:clientData/>
  </xdr:twoCellAnchor>
  <xdr:twoCellAnchor>
    <xdr:from>
      <xdr:col>9</xdr:col>
      <xdr:colOff>372110</xdr:colOff>
      <xdr:row>0</xdr:row>
      <xdr:rowOff>222885</xdr:rowOff>
    </xdr:from>
    <xdr:to>
      <xdr:col>9</xdr:col>
      <xdr:colOff>1562100</xdr:colOff>
      <xdr:row>0</xdr:row>
      <xdr:rowOff>644525</xdr:rowOff>
    </xdr:to>
    <xdr:sp>
      <xdr:nvSpPr>
        <xdr:cNvPr id="5" name="圆角矩形 4">
          <a:hlinkClick xmlns:r="http://schemas.openxmlformats.org/officeDocument/2006/relationships" r:id="rId1"/>
        </xdr:cNvPr>
        <xdr:cNvSpPr/>
      </xdr:nvSpPr>
      <xdr:spPr>
        <a:xfrm>
          <a:off x="12753975"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oneCellAnchor>
    <xdr:from>
      <xdr:col>10</xdr:col>
      <xdr:colOff>298450</xdr:colOff>
      <xdr:row>13</xdr:row>
      <xdr:rowOff>36830</xdr:rowOff>
    </xdr:from>
    <xdr:ext cx="4784725" cy="1889125"/>
    <xdr:sp>
      <xdr:nvSpPr>
        <xdr:cNvPr id="3" name="文本框 2"/>
        <xdr:cNvSpPr txBox="1"/>
      </xdr:nvSpPr>
      <xdr:spPr>
        <a:xfrm>
          <a:off x="15605125" y="6247130"/>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9</xdr:col>
      <xdr:colOff>372110</xdr:colOff>
      <xdr:row>0</xdr:row>
      <xdr:rowOff>222885</xdr:rowOff>
    </xdr:from>
    <xdr:to>
      <xdr:col>9</xdr:col>
      <xdr:colOff>1562100</xdr:colOff>
      <xdr:row>0</xdr:row>
      <xdr:rowOff>644525</xdr:rowOff>
    </xdr:to>
    <xdr:sp>
      <xdr:nvSpPr>
        <xdr:cNvPr id="4" name="圆角矩形 3">
          <a:hlinkClick xmlns:r="http://schemas.openxmlformats.org/officeDocument/2006/relationships" r:id="rId1"/>
        </xdr:cNvPr>
        <xdr:cNvSpPr/>
      </xdr:nvSpPr>
      <xdr:spPr>
        <a:xfrm>
          <a:off x="1305179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twoCellAnchor>
    <xdr:from>
      <xdr:col>9</xdr:col>
      <xdr:colOff>2924175</xdr:colOff>
      <xdr:row>1</xdr:row>
      <xdr:rowOff>0</xdr:rowOff>
    </xdr:from>
    <xdr:to>
      <xdr:col>18</xdr:col>
      <xdr:colOff>310515</xdr:colOff>
      <xdr:row>24</xdr:row>
      <xdr:rowOff>165735</xdr:rowOff>
    </xdr:to>
    <xdr:sp>
      <xdr:nvSpPr>
        <xdr:cNvPr id="5" name="圆角矩形标注 4"/>
        <xdr:cNvSpPr/>
      </xdr:nvSpPr>
      <xdr:spPr>
        <a:xfrm>
          <a:off x="15603855" y="952500"/>
          <a:ext cx="5797550" cy="1056703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4、计费重材积6000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endParaRPr lang="zh-CN" altLang="en-US" sz="1100">
            <a:solidFill>
              <a:schemeClr val="bg1"/>
            </a:solidFill>
          </a:endParaRPr>
        </a:p>
        <a:p>
          <a:pPr algn="l"/>
          <a:endParaRPr lang="zh-CN" altLang="en-US" sz="1100"/>
        </a:p>
      </xdr:txBody>
    </xdr:sp>
    <xdr:clientData/>
  </xdr:twoCellAnchor>
  <xdr:oneCellAnchor>
    <xdr:from>
      <xdr:col>10</xdr:col>
      <xdr:colOff>222885</xdr:colOff>
      <xdr:row>14</xdr:row>
      <xdr:rowOff>143510</xdr:rowOff>
    </xdr:from>
    <xdr:ext cx="4784725" cy="1889125"/>
    <xdr:sp>
      <xdr:nvSpPr>
        <xdr:cNvPr id="2" name="文本框 1"/>
        <xdr:cNvSpPr txBox="1"/>
      </xdr:nvSpPr>
      <xdr:spPr>
        <a:xfrm>
          <a:off x="15827375" y="6696710"/>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16</xdr:col>
      <xdr:colOff>140335</xdr:colOff>
      <xdr:row>0</xdr:row>
      <xdr:rowOff>248285</xdr:rowOff>
    </xdr:from>
    <xdr:to>
      <xdr:col>16</xdr:col>
      <xdr:colOff>1657985</xdr:colOff>
      <xdr:row>0</xdr:row>
      <xdr:rowOff>669925</xdr:rowOff>
    </xdr:to>
    <xdr:sp>
      <xdr:nvSpPr>
        <xdr:cNvPr id="2" name="圆角矩形 1">
          <a:hlinkClick xmlns:r="http://schemas.openxmlformats.org/officeDocument/2006/relationships" r:id="rId1"/>
        </xdr:cNvPr>
        <xdr:cNvSpPr/>
      </xdr:nvSpPr>
      <xdr:spPr>
        <a:xfrm>
          <a:off x="19156045" y="248285"/>
          <a:ext cx="151765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twoCellAnchor>
    <xdr:from>
      <xdr:col>17</xdr:col>
      <xdr:colOff>32385</xdr:colOff>
      <xdr:row>0</xdr:row>
      <xdr:rowOff>755015</xdr:rowOff>
    </xdr:from>
    <xdr:to>
      <xdr:col>25</xdr:col>
      <xdr:colOff>342900</xdr:colOff>
      <xdr:row>16</xdr:row>
      <xdr:rowOff>661670</xdr:rowOff>
    </xdr:to>
    <xdr:sp>
      <xdr:nvSpPr>
        <xdr:cNvPr id="3" name="圆角矩形标注 2"/>
        <xdr:cNvSpPr/>
      </xdr:nvSpPr>
      <xdr:spPr>
        <a:xfrm>
          <a:off x="20838795" y="755015"/>
          <a:ext cx="5796915" cy="774255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4、计费重材积6000，不分抛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endParaRPr lang="zh-CN" altLang="en-US" sz="1100">
            <a:solidFill>
              <a:schemeClr val="bg1"/>
            </a:solidFill>
          </a:endParaRPr>
        </a:p>
        <a:p>
          <a:pPr algn="l"/>
          <a:endParaRPr lang="zh-CN" altLang="en-US" sz="1100"/>
        </a:p>
      </xdr:txBody>
    </xdr:sp>
    <xdr:clientData/>
  </xdr:twoCellAnchor>
  <xdr:oneCellAnchor>
    <xdr:from>
      <xdr:col>17</xdr:col>
      <xdr:colOff>422275</xdr:colOff>
      <xdr:row>10</xdr:row>
      <xdr:rowOff>69215</xdr:rowOff>
    </xdr:from>
    <xdr:ext cx="4784725" cy="1889125"/>
    <xdr:sp>
      <xdr:nvSpPr>
        <xdr:cNvPr id="4" name="文本框 3"/>
        <xdr:cNvSpPr txBox="1"/>
      </xdr:nvSpPr>
      <xdr:spPr>
        <a:xfrm>
          <a:off x="21228685" y="5492115"/>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6</xdr:col>
      <xdr:colOff>188595</xdr:colOff>
      <xdr:row>0</xdr:row>
      <xdr:rowOff>200025</xdr:rowOff>
    </xdr:from>
    <xdr:to>
      <xdr:col>7</xdr:col>
      <xdr:colOff>529590</xdr:colOff>
      <xdr:row>1</xdr:row>
      <xdr:rowOff>281305</xdr:rowOff>
    </xdr:to>
    <xdr:sp>
      <xdr:nvSpPr>
        <xdr:cNvPr id="2" name="左箭头 1">
          <a:hlinkClick xmlns:r="http://schemas.openxmlformats.org/officeDocument/2006/relationships" r:id="rId1"/>
        </xdr:cNvPr>
        <xdr:cNvSpPr/>
      </xdr:nvSpPr>
      <xdr:spPr>
        <a:xfrm>
          <a:off x="8895715" y="200025"/>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16</xdr:col>
      <xdr:colOff>680113</xdr:colOff>
      <xdr:row>25</xdr:row>
      <xdr:rowOff>0</xdr:rowOff>
    </xdr:from>
    <xdr:to>
      <xdr:col>16</xdr:col>
      <xdr:colOff>689984</xdr:colOff>
      <xdr:row>25</xdr:row>
      <xdr:rowOff>0</xdr:rowOff>
    </xdr:to>
    <xdr:pic>
      <xdr:nvPicPr>
        <xdr:cNvPr id="2" name="Picture 12" descr=" "/>
        <xdr:cNvPicPr/>
      </xdr:nvPicPr>
      <xdr:blipFill>
        <a:blip r:embed="rId1"/>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25</xdr:row>
      <xdr:rowOff>0</xdr:rowOff>
    </xdr:from>
    <xdr:to>
      <xdr:col>16</xdr:col>
      <xdr:colOff>689984</xdr:colOff>
      <xdr:row>25</xdr:row>
      <xdr:rowOff>0</xdr:rowOff>
    </xdr:to>
    <xdr:pic>
      <xdr:nvPicPr>
        <xdr:cNvPr id="3" name="Picture 21" descr=" "/>
        <xdr:cNvPicPr/>
      </xdr:nvPicPr>
      <xdr:blipFill>
        <a:blip r:embed="rId2"/>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4" name="Picture 12" descr=" "/>
        <xdr:cNvPicPr/>
      </xdr:nvPicPr>
      <xdr:blipFill>
        <a:blip r:embed="rId1"/>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5" name="Picture 21" descr=" "/>
        <xdr:cNvPicPr/>
      </xdr:nvPicPr>
      <xdr:blipFill>
        <a:blip r:embed="rId2"/>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6" name="Picture 12" descr=" "/>
        <xdr:cNvPicPr/>
      </xdr:nvPicPr>
      <xdr:blipFill>
        <a:blip r:embed="rId1"/>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7" name="Picture 21" descr=" "/>
        <xdr:cNvPicPr/>
      </xdr:nvPicPr>
      <xdr:blipFill>
        <a:blip r:embed="rId2"/>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8" name="Picture 12" descr=" " hidden="1"/>
        <xdr:cNvPicPr/>
      </xdr:nvPicPr>
      <xdr:blipFill>
        <a:blip r:embed="rId1"/>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9" name="Picture 21" descr=" " hidden="1"/>
        <xdr:cNvPicPr/>
      </xdr:nvPicPr>
      <xdr:blipFill>
        <a:blip r:embed="rId2"/>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126349</xdr:colOff>
      <xdr:row>40</xdr:row>
      <xdr:rowOff>0</xdr:rowOff>
    </xdr:from>
    <xdr:to>
      <xdr:col>17</xdr:col>
      <xdr:colOff>106266</xdr:colOff>
      <xdr:row>41</xdr:row>
      <xdr:rowOff>266700</xdr:rowOff>
    </xdr:to>
    <xdr:pic>
      <xdr:nvPicPr>
        <xdr:cNvPr id="10" name="图片 1" descr=" " hidden="1"/>
        <xdr:cNvPicPr/>
      </xdr:nvPicPr>
      <xdr:blipFill>
        <a:blip r:embed="rId3"/>
        <a:srcRect/>
        <a:stretch>
          <a:fillRect/>
        </a:stretch>
      </xdr:blipFill>
      <xdr:spPr>
        <a:xfrm>
          <a:off x="17518380" y="18116550"/>
          <a:ext cx="866140" cy="80010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1" name="Picture 12" descr=" " hidden="1"/>
        <xdr:cNvPicPr/>
      </xdr:nvPicPr>
      <xdr:blipFill>
        <a:blip r:embed="rId1"/>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2" name="Picture 21" descr=" " hidden="1"/>
        <xdr:cNvPicPr/>
      </xdr:nvPicPr>
      <xdr:blipFill>
        <a:blip r:embed="rId2"/>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126349</xdr:colOff>
      <xdr:row>45</xdr:row>
      <xdr:rowOff>0</xdr:rowOff>
    </xdr:from>
    <xdr:to>
      <xdr:col>17</xdr:col>
      <xdr:colOff>106266</xdr:colOff>
      <xdr:row>46</xdr:row>
      <xdr:rowOff>266700</xdr:rowOff>
    </xdr:to>
    <xdr:pic>
      <xdr:nvPicPr>
        <xdr:cNvPr id="13" name="图片 1" descr=" " hidden="1"/>
        <xdr:cNvPicPr/>
      </xdr:nvPicPr>
      <xdr:blipFill>
        <a:blip r:embed="rId3"/>
        <a:srcRect/>
        <a:stretch>
          <a:fillRect/>
        </a:stretch>
      </xdr:blipFill>
      <xdr:spPr>
        <a:xfrm>
          <a:off x="17518380" y="20783550"/>
          <a:ext cx="866140" cy="80010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4"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5"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6"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7"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5</xdr:col>
      <xdr:colOff>998034</xdr:colOff>
      <xdr:row>3</xdr:row>
      <xdr:rowOff>101091</xdr:rowOff>
    </xdr:from>
    <xdr:to>
      <xdr:col>13</xdr:col>
      <xdr:colOff>1939060</xdr:colOff>
      <xdr:row>6</xdr:row>
      <xdr:rowOff>222889</xdr:rowOff>
    </xdr:to>
    <xdr:sp>
      <xdr:nvSpPr>
        <xdr:cNvPr id="3" name="rect"/>
        <xdr:cNvSpPr/>
      </xdr:nvSpPr>
      <xdr:spPr>
        <a:xfrm>
          <a:off x="10644505" y="1053465"/>
          <a:ext cx="11376660" cy="664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en-US" altLang="zh-CN" sz="3600" b="1">
              <a:solidFill>
                <a:srgbClr val="FFCC99"/>
              </a:solidFill>
              <a:latin typeface="宋体" panose="02010600030101010101" pitchFamily="7" charset="-122"/>
              <a:ea typeface="宋体" panose="02010600030101010101" pitchFamily="7" charset="-122"/>
            </a:rPr>
            <a:t>每箱重量必须拆分至每种产，不能合并</a:t>
          </a:r>
          <a:endParaRPr lang="en-US" altLang="zh-CN" sz="3600" b="1">
            <a:solidFill>
              <a:srgbClr val="FFCC99"/>
            </a:solidFill>
            <a:latin typeface="宋体" panose="02010600030101010101" pitchFamily="7" charset="-122"/>
            <a:ea typeface="宋体" panose="02010600030101010101" pitchFamily="7" charset="-122"/>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123\Documents\WeChat%20Files\wxid_hwlkfq3dcxn722\FileStorage\File\2024-03\&#26032;&#21551;&#22825;-&#27431;&#27954;&#19987;&#32447;2.29VIP.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价格表目录"/>
      <sheetName val="计费重方式"/>
      <sheetName val="欧洲空派专线"/>
      <sheetName val="欧洲空派VAT"/>
      <sheetName val="加拿大专线分区表"/>
      <sheetName val="电池货大陆飞"/>
      <sheetName val="英国空运"/>
      <sheetName val="英国陆运"/>
      <sheetName val="欧洲卡航"/>
      <sheetName val="欧洲卡航递延"/>
      <sheetName val="欧洲海运"/>
      <sheetName val="欧洲海运递延"/>
      <sheetName val="美国专线"/>
      <sheetName val="SZ-UPS"/>
      <sheetName val="HK-DHL-5000"/>
      <sheetName val="以星海运"/>
      <sheetName val="普船"/>
      <sheetName val="EMC 定提"/>
      <sheetName val="HK-DHL附加费表"/>
      <sheetName val="HK-DHL分区表"/>
      <sheetName val="英国递延代理资料"/>
      <sheetName val="英空VAT模版"/>
      <sheetName val="英国陆运附加费标准"/>
      <sheetName val="加拿大专线发票&amp;装箱单模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2" Type="http://schemas.openxmlformats.org/officeDocument/2006/relationships/hyperlink" Target="mailto:2853635664@qq.com" TargetMode="External"/><Relationship Id="rId1"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tabSelected="1" zoomScale="85" zoomScaleNormal="85" workbookViewId="0">
      <selection activeCell="O1" sqref="O1"/>
    </sheetView>
  </sheetViews>
  <sheetFormatPr defaultColWidth="9" defaultRowHeight="13.5"/>
  <cols>
    <col min="1" max="1" width="4.75" style="520" customWidth="1"/>
    <col min="2" max="2" width="13.2333333333333" style="520" customWidth="1"/>
    <col min="3" max="3" width="25.125" style="520" customWidth="1"/>
    <col min="4" max="4" width="21.375" style="520" customWidth="1"/>
    <col min="5" max="5" width="36.5" style="520" customWidth="1"/>
    <col min="6" max="6" width="40.25" style="520" customWidth="1"/>
    <col min="7" max="7" width="17.25" style="520" customWidth="1"/>
    <col min="8" max="8" width="14.875" style="520" customWidth="1"/>
    <col min="9" max="9" width="27.125" style="520" customWidth="1"/>
    <col min="10" max="10" width="10.4416666666667" style="520" customWidth="1"/>
    <col min="11" max="11" width="12.2083333333333" style="520" customWidth="1"/>
    <col min="12" max="16384" width="9" style="520"/>
  </cols>
  <sheetData>
    <row r="1" s="520" customFormat="1" ht="108" customHeight="1" spans="1:12">
      <c r="A1" s="522"/>
      <c r="B1" s="522"/>
      <c r="C1" s="522"/>
      <c r="D1" s="522"/>
      <c r="E1" s="522"/>
      <c r="F1" s="522"/>
      <c r="G1" s="522"/>
      <c r="H1" s="522"/>
      <c r="I1" s="522"/>
      <c r="J1" s="522"/>
      <c r="K1" s="522"/>
      <c r="L1" s="522"/>
    </row>
    <row r="2" s="520" customFormat="1" ht="28" customHeight="1" spans="1:12">
      <c r="A2" s="523" t="s">
        <v>0</v>
      </c>
      <c r="B2" s="523"/>
      <c r="C2" s="523"/>
      <c r="D2" s="523"/>
      <c r="E2" s="523"/>
      <c r="F2" s="523"/>
      <c r="G2" s="523"/>
      <c r="H2" s="523"/>
      <c r="I2" s="523"/>
      <c r="J2" s="523"/>
      <c r="K2" s="523"/>
      <c r="L2" s="523"/>
    </row>
    <row r="3" s="521" customFormat="1" ht="48" customHeight="1" spans="1:12">
      <c r="A3" s="524"/>
      <c r="B3" s="524" t="s">
        <v>1</v>
      </c>
      <c r="C3" s="524"/>
      <c r="D3" s="524" t="s">
        <v>2</v>
      </c>
      <c r="E3" s="524" t="s">
        <v>3</v>
      </c>
      <c r="F3" s="524" t="s">
        <v>4</v>
      </c>
      <c r="G3" s="525" t="s">
        <v>5</v>
      </c>
      <c r="H3" s="526"/>
      <c r="I3" s="524" t="s">
        <v>6</v>
      </c>
      <c r="J3" s="525" t="s">
        <v>7</v>
      </c>
      <c r="K3" s="526"/>
      <c r="L3" s="524"/>
    </row>
    <row r="4" s="521" customFormat="1" ht="48" customHeight="1" spans="1:12">
      <c r="A4" s="527">
        <v>1</v>
      </c>
      <c r="B4" s="528" t="s">
        <v>8</v>
      </c>
      <c r="C4" s="528"/>
      <c r="D4" s="524" t="s">
        <v>9</v>
      </c>
      <c r="E4" s="544" t="s">
        <v>10</v>
      </c>
      <c r="F4" s="530"/>
      <c r="G4" s="531" t="s">
        <v>11</v>
      </c>
      <c r="H4" s="531"/>
      <c r="I4" s="539" t="s">
        <v>12</v>
      </c>
      <c r="J4" s="540"/>
      <c r="K4" s="540"/>
      <c r="L4" s="537"/>
    </row>
    <row r="5" s="521" customFormat="1" ht="48" customHeight="1" spans="1:12">
      <c r="A5" s="527">
        <v>2</v>
      </c>
      <c r="B5" s="528" t="s">
        <v>13</v>
      </c>
      <c r="C5" s="528"/>
      <c r="D5" s="524" t="s">
        <v>14</v>
      </c>
      <c r="E5" s="544" t="s">
        <v>15</v>
      </c>
      <c r="F5" s="530"/>
      <c r="G5" s="531"/>
      <c r="H5" s="531"/>
      <c r="I5" s="541"/>
      <c r="J5" s="540"/>
      <c r="K5" s="540"/>
      <c r="L5" s="537"/>
    </row>
    <row r="6" s="521" customFormat="1" ht="48" customHeight="1" spans="1:12">
      <c r="A6" s="527">
        <v>3</v>
      </c>
      <c r="B6" s="528" t="s">
        <v>16</v>
      </c>
      <c r="C6" s="528"/>
      <c r="D6" s="524" t="s">
        <v>17</v>
      </c>
      <c r="E6" s="544" t="s">
        <v>18</v>
      </c>
      <c r="F6" s="532"/>
      <c r="G6" s="531"/>
      <c r="H6" s="531"/>
      <c r="I6" s="541"/>
      <c r="J6" s="540"/>
      <c r="K6" s="540"/>
      <c r="L6" s="537"/>
    </row>
    <row r="7" s="521" customFormat="1" ht="48" customHeight="1" spans="1:12">
      <c r="A7" s="527">
        <v>4</v>
      </c>
      <c r="B7" s="528" t="s">
        <v>19</v>
      </c>
      <c r="C7" s="528"/>
      <c r="D7" s="524" t="s">
        <v>20</v>
      </c>
      <c r="E7" s="529" t="s">
        <v>19</v>
      </c>
      <c r="F7" s="532"/>
      <c r="G7" s="531"/>
      <c r="H7" s="531"/>
      <c r="I7" s="541"/>
      <c r="J7" s="540"/>
      <c r="K7" s="540"/>
      <c r="L7" s="537"/>
    </row>
    <row r="8" s="521" customFormat="1" ht="48" customHeight="1" spans="1:12">
      <c r="A8" s="527">
        <v>5</v>
      </c>
      <c r="B8" s="533" t="s">
        <v>21</v>
      </c>
      <c r="C8" s="533"/>
      <c r="D8" s="524" t="s">
        <v>22</v>
      </c>
      <c r="E8" s="544" t="s">
        <v>21</v>
      </c>
      <c r="F8" s="534"/>
      <c r="G8" s="531"/>
      <c r="H8" s="531"/>
      <c r="I8" s="541"/>
      <c r="J8" s="540"/>
      <c r="K8" s="540"/>
      <c r="L8" s="537"/>
    </row>
    <row r="9" s="521" customFormat="1" ht="48" customHeight="1" spans="1:12">
      <c r="A9" s="527">
        <v>6</v>
      </c>
      <c r="B9" s="535" t="s">
        <v>23</v>
      </c>
      <c r="C9" s="536"/>
      <c r="D9" s="524" t="s">
        <v>24</v>
      </c>
      <c r="E9" s="529" t="s">
        <v>23</v>
      </c>
      <c r="F9" s="534"/>
      <c r="G9" s="531"/>
      <c r="H9" s="531"/>
      <c r="I9" s="541"/>
      <c r="J9" s="540"/>
      <c r="K9" s="540"/>
      <c r="L9" s="537"/>
    </row>
    <row r="10" s="521" customFormat="1" ht="48" customHeight="1" spans="1:12">
      <c r="A10" s="527">
        <v>7</v>
      </c>
      <c r="B10" s="535" t="s">
        <v>25</v>
      </c>
      <c r="C10" s="536"/>
      <c r="D10" s="524" t="s">
        <v>26</v>
      </c>
      <c r="E10" s="529" t="s">
        <v>25</v>
      </c>
      <c r="F10" s="534"/>
      <c r="G10" s="531"/>
      <c r="H10" s="531"/>
      <c r="I10" s="539" t="s">
        <v>27</v>
      </c>
      <c r="J10" s="540"/>
      <c r="K10" s="540"/>
      <c r="L10" s="537"/>
    </row>
    <row r="11" ht="48" customHeight="1" spans="1:12">
      <c r="A11" s="537">
        <v>8</v>
      </c>
      <c r="B11" s="535" t="s">
        <v>28</v>
      </c>
      <c r="C11" s="536"/>
      <c r="D11" s="524" t="s">
        <v>29</v>
      </c>
      <c r="E11" s="529" t="s">
        <v>28</v>
      </c>
      <c r="F11" s="538"/>
      <c r="G11" s="531"/>
      <c r="H11" s="531"/>
      <c r="I11" s="539" t="s">
        <v>30</v>
      </c>
      <c r="J11" s="542"/>
      <c r="K11" s="543"/>
      <c r="L11" s="538"/>
    </row>
  </sheetData>
  <mergeCells count="22">
    <mergeCell ref="A1:L1"/>
    <mergeCell ref="A2:L2"/>
    <mergeCell ref="B3:C3"/>
    <mergeCell ref="G3:H3"/>
    <mergeCell ref="J3:K3"/>
    <mergeCell ref="B4:C4"/>
    <mergeCell ref="J4:K4"/>
    <mergeCell ref="B5:C5"/>
    <mergeCell ref="J5:K5"/>
    <mergeCell ref="B6:C6"/>
    <mergeCell ref="J6:K6"/>
    <mergeCell ref="B7:C7"/>
    <mergeCell ref="J7:K7"/>
    <mergeCell ref="B8:C8"/>
    <mergeCell ref="J8:K8"/>
    <mergeCell ref="B9:C9"/>
    <mergeCell ref="J9:K9"/>
    <mergeCell ref="B10:C10"/>
    <mergeCell ref="J10:K10"/>
    <mergeCell ref="B11:C11"/>
    <mergeCell ref="J11:K11"/>
    <mergeCell ref="G4:H11"/>
  </mergeCells>
  <hyperlinks>
    <hyperlink ref="E4" location="'欧洲空派大陆飞(包税+自税)'!A1" display="欧洲空派大陆飞"/>
    <hyperlink ref="E5" location="'欧洲空派香港飞(包税+自税)'!A1" display="欧洲空派香港飞"/>
    <hyperlink ref="E6" location="'欧洲空派越南飞(包税+自税)'!A1" display="欧洲空派越南飞"/>
    <hyperlink ref="E7" location="欧洲卡航!A1" display="欧洲卡航"/>
    <hyperlink ref="E8" location="'欧洲海运(包税+自税)'!A1" display="欧洲海运"/>
    <hyperlink ref="E9" location="英国卡航!A1" display="英国卡航"/>
    <hyperlink ref="G4:H9" location="发票箱单格式!A1" display="发票箱单格式!A1"/>
    <hyperlink ref="E10" location="英国空运!A1" display="英国空派"/>
    <hyperlink ref="E11" location="英国海运!A1" display="英国海运"/>
  </hyperlinks>
  <pageMargins left="0.75" right="0.75" top="1" bottom="1" header="0.5" footer="0.5"/>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zoomScale="85" zoomScaleNormal="85" workbookViewId="0">
      <selection activeCell="L7" sqref="L7"/>
    </sheetView>
  </sheetViews>
  <sheetFormatPr defaultColWidth="9" defaultRowHeight="17.25" outlineLevelCol="5"/>
  <cols>
    <col min="1" max="1" width="15.625" style="291" customWidth="1"/>
    <col min="2" max="2" width="13.875" style="291" customWidth="1"/>
    <col min="3" max="3" width="14.125" style="291" customWidth="1"/>
    <col min="4" max="4" width="21.625" style="291" customWidth="1"/>
    <col min="5" max="5" width="30.2583333333333" style="291" customWidth="1"/>
    <col min="6" max="6" width="18.7583333333333" style="291" customWidth="1"/>
    <col min="7" max="16384" width="9" style="291"/>
  </cols>
  <sheetData>
    <row r="1" ht="40" customHeight="1" spans="1:6">
      <c r="A1" s="292" t="s">
        <v>189</v>
      </c>
      <c r="B1" s="292" t="s">
        <v>190</v>
      </c>
      <c r="C1" s="292" t="s">
        <v>191</v>
      </c>
      <c r="D1" s="292" t="s">
        <v>192</v>
      </c>
      <c r="E1" s="292" t="s">
        <v>193</v>
      </c>
      <c r="F1" s="292" t="s">
        <v>4</v>
      </c>
    </row>
    <row r="2" ht="50" customHeight="1" spans="1:6">
      <c r="A2" s="293" t="s">
        <v>194</v>
      </c>
      <c r="B2" s="294" t="s">
        <v>195</v>
      </c>
      <c r="C2" s="295">
        <v>30259</v>
      </c>
      <c r="D2" s="295" t="s">
        <v>196</v>
      </c>
      <c r="E2" s="295" t="s">
        <v>197</v>
      </c>
      <c r="F2" s="296" t="s">
        <v>198</v>
      </c>
    </row>
    <row r="3" ht="50" customHeight="1" spans="1:6">
      <c r="A3" s="293" t="s">
        <v>199</v>
      </c>
      <c r="B3" s="295" t="s">
        <v>200</v>
      </c>
      <c r="C3" s="295">
        <v>60410</v>
      </c>
      <c r="D3" s="295" t="s">
        <v>201</v>
      </c>
      <c r="E3" s="295" t="s">
        <v>202</v>
      </c>
      <c r="F3" s="296" t="s">
        <v>198</v>
      </c>
    </row>
    <row r="4" ht="50" customHeight="1" spans="1:6">
      <c r="A4" s="293" t="s">
        <v>203</v>
      </c>
      <c r="B4" s="295" t="s">
        <v>204</v>
      </c>
      <c r="C4" s="295">
        <v>15126</v>
      </c>
      <c r="D4" s="295" t="s">
        <v>205</v>
      </c>
      <c r="E4" s="295" t="s">
        <v>206</v>
      </c>
      <c r="F4" s="296" t="s">
        <v>198</v>
      </c>
    </row>
    <row r="5" ht="50" customHeight="1" spans="1:6">
      <c r="A5" s="293" t="s">
        <v>207</v>
      </c>
      <c r="B5" s="295" t="s">
        <v>208</v>
      </c>
      <c r="C5" s="295">
        <v>12033</v>
      </c>
      <c r="D5" s="295" t="s">
        <v>209</v>
      </c>
      <c r="E5" s="295" t="s">
        <v>210</v>
      </c>
      <c r="F5" s="296" t="s">
        <v>198</v>
      </c>
    </row>
    <row r="6" ht="50" customHeight="1" spans="1:6">
      <c r="A6" s="293" t="s">
        <v>211</v>
      </c>
      <c r="B6" s="295" t="s">
        <v>212</v>
      </c>
      <c r="C6" s="295">
        <v>95215</v>
      </c>
      <c r="D6" s="295" t="s">
        <v>213</v>
      </c>
      <c r="E6" s="295" t="s">
        <v>214</v>
      </c>
      <c r="F6" s="296" t="s">
        <v>198</v>
      </c>
    </row>
    <row r="7" ht="50" customHeight="1" spans="1:6">
      <c r="A7" s="293" t="s">
        <v>215</v>
      </c>
      <c r="B7" s="295" t="s">
        <v>216</v>
      </c>
      <c r="C7" s="295">
        <v>21901</v>
      </c>
      <c r="D7" s="295" t="s">
        <v>217</v>
      </c>
      <c r="E7" s="295" t="s">
        <v>218</v>
      </c>
      <c r="F7" s="296" t="s">
        <v>198</v>
      </c>
    </row>
    <row r="8" ht="50" customHeight="1" spans="1:6">
      <c r="A8" s="293" t="s">
        <v>219</v>
      </c>
      <c r="B8" s="295" t="s">
        <v>200</v>
      </c>
      <c r="C8" s="295">
        <v>60449</v>
      </c>
      <c r="D8" s="295" t="s">
        <v>220</v>
      </c>
      <c r="E8" s="295" t="s">
        <v>221</v>
      </c>
      <c r="F8" s="296" t="s">
        <v>198</v>
      </c>
    </row>
    <row r="9" ht="50" customHeight="1" spans="1:6">
      <c r="A9" s="293" t="s">
        <v>222</v>
      </c>
      <c r="B9" s="295" t="s">
        <v>195</v>
      </c>
      <c r="C9" s="295">
        <v>30549</v>
      </c>
      <c r="D9" s="295" t="s">
        <v>223</v>
      </c>
      <c r="E9" s="295" t="s">
        <v>224</v>
      </c>
      <c r="F9" s="296" t="s">
        <v>198</v>
      </c>
    </row>
    <row r="10" ht="50" customHeight="1" spans="1:6">
      <c r="A10" s="293" t="s">
        <v>225</v>
      </c>
      <c r="B10" s="295" t="s">
        <v>226</v>
      </c>
      <c r="C10" s="295">
        <v>23803</v>
      </c>
      <c r="D10" s="295" t="s">
        <v>227</v>
      </c>
      <c r="E10" s="295" t="s">
        <v>228</v>
      </c>
      <c r="F10" s="296" t="s">
        <v>198</v>
      </c>
    </row>
    <row r="11" ht="50" customHeight="1" spans="1:6">
      <c r="A11" s="293" t="s">
        <v>229</v>
      </c>
      <c r="B11" s="295" t="s">
        <v>230</v>
      </c>
      <c r="C11" s="295">
        <v>77423</v>
      </c>
      <c r="D11" s="295" t="s">
        <v>231</v>
      </c>
      <c r="E11" s="295" t="s">
        <v>232</v>
      </c>
      <c r="F11" s="296" t="s">
        <v>198</v>
      </c>
    </row>
    <row r="12" ht="50" customHeight="1" spans="1:6">
      <c r="A12" s="293" t="s">
        <v>233</v>
      </c>
      <c r="B12" s="295" t="s">
        <v>234</v>
      </c>
      <c r="C12" s="295">
        <v>37310</v>
      </c>
      <c r="D12" s="295" t="s">
        <v>235</v>
      </c>
      <c r="E12" s="295" t="s">
        <v>236</v>
      </c>
      <c r="F12" s="296" t="s">
        <v>198</v>
      </c>
    </row>
    <row r="13" ht="50" customHeight="1" spans="1:6">
      <c r="A13" s="293" t="s">
        <v>237</v>
      </c>
      <c r="B13" s="295" t="s">
        <v>204</v>
      </c>
      <c r="C13" s="295">
        <v>18424</v>
      </c>
      <c r="D13" s="295" t="s">
        <v>238</v>
      </c>
      <c r="E13" s="295" t="s">
        <v>239</v>
      </c>
      <c r="F13" s="296" t="s">
        <v>198</v>
      </c>
    </row>
    <row r="14" ht="50" customHeight="1" spans="1:6">
      <c r="A14" s="293" t="s">
        <v>240</v>
      </c>
      <c r="B14" s="295" t="s">
        <v>241</v>
      </c>
      <c r="C14" s="295">
        <v>89408</v>
      </c>
      <c r="D14" s="295" t="s">
        <v>242</v>
      </c>
      <c r="E14" s="295" t="s">
        <v>243</v>
      </c>
      <c r="F14" s="296" t="s">
        <v>198</v>
      </c>
    </row>
    <row r="15" ht="50" customHeight="1" spans="1:6">
      <c r="A15" s="293" t="s">
        <v>244</v>
      </c>
      <c r="B15" s="295" t="s">
        <v>245</v>
      </c>
      <c r="C15" s="295">
        <v>42718</v>
      </c>
      <c r="D15" s="295" t="s">
        <v>246</v>
      </c>
      <c r="E15" s="295" t="s">
        <v>247</v>
      </c>
      <c r="F15" s="296" t="s">
        <v>198</v>
      </c>
    </row>
    <row r="16" ht="50" customHeight="1" spans="1:6">
      <c r="A16" s="293" t="s">
        <v>248</v>
      </c>
      <c r="B16" s="295" t="s">
        <v>249</v>
      </c>
      <c r="C16" s="295">
        <v>66021</v>
      </c>
      <c r="D16" s="295" t="s">
        <v>250</v>
      </c>
      <c r="E16" s="295" t="s">
        <v>251</v>
      </c>
      <c r="F16" s="296" t="s">
        <v>198</v>
      </c>
    </row>
    <row r="17" ht="50" customHeight="1" spans="1:6">
      <c r="A17" s="297" t="s">
        <v>252</v>
      </c>
      <c r="B17" s="298" t="s">
        <v>249</v>
      </c>
      <c r="C17" s="298">
        <v>67337</v>
      </c>
      <c r="D17" s="298" t="s">
        <v>253</v>
      </c>
      <c r="E17" s="298" t="s">
        <v>254</v>
      </c>
      <c r="F17" s="299" t="s">
        <v>198</v>
      </c>
    </row>
    <row r="18" ht="28.5" spans="1:6">
      <c r="A18" s="300" t="s">
        <v>255</v>
      </c>
      <c r="B18" s="301"/>
      <c r="C18" s="301"/>
      <c r="D18" s="301"/>
      <c r="E18" s="301"/>
      <c r="F18" s="302"/>
    </row>
  </sheetData>
  <mergeCells count="1">
    <mergeCell ref="A18:F18"/>
  </mergeCells>
  <conditionalFormatting sqref="A14">
    <cfRule type="duplicateValues" dxfId="0" priority="1"/>
  </conditionalFormatting>
  <conditionalFormatting sqref="A2:A13 A15:A17">
    <cfRule type="duplicateValues" dxfId="0" priority="2"/>
  </conditionalFormatting>
  <pageMargins left="0.75" right="0.75" top="1" bottom="1" header="0.5" footer="0.5"/>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R76"/>
  <sheetViews>
    <sheetView workbookViewId="0">
      <selection activeCell="J15" sqref="J15"/>
    </sheetView>
  </sheetViews>
  <sheetFormatPr defaultColWidth="9" defaultRowHeight="15"/>
  <cols>
    <col min="1" max="1" width="16.25" style="163" customWidth="1"/>
    <col min="2" max="2" width="9" style="163" customWidth="1"/>
    <col min="3" max="3" width="15.875" style="163" customWidth="1"/>
    <col min="4" max="4" width="16.375" style="153" customWidth="1"/>
    <col min="5" max="5" width="23" style="163" customWidth="1"/>
    <col min="6" max="6" width="12.625" style="163" customWidth="1"/>
    <col min="7" max="7" width="12.375" style="163" customWidth="1"/>
    <col min="8" max="8" width="10.25" style="153" customWidth="1"/>
    <col min="9" max="9" width="10.75" style="163" customWidth="1"/>
    <col min="10" max="10" width="20.875" style="153" customWidth="1"/>
    <col min="11" max="11" width="18.375" style="153" customWidth="1"/>
    <col min="12" max="12" width="13.5" style="164" customWidth="1"/>
    <col min="13" max="13" width="12.25" style="165" customWidth="1"/>
    <col min="14" max="14" width="10.375" style="166" customWidth="1"/>
    <col min="15" max="15" width="14.75" style="164" customWidth="1"/>
    <col min="16" max="17" width="11.625" style="164"/>
    <col min="18" max="16384" width="9" style="153"/>
  </cols>
  <sheetData>
    <row r="1" s="153" customFormat="1" ht="36.75" spans="1:17">
      <c r="A1" s="167" t="s">
        <v>5</v>
      </c>
      <c r="B1" s="167"/>
      <c r="C1" s="167"/>
      <c r="D1" s="167"/>
      <c r="E1" s="167"/>
      <c r="F1" s="167"/>
      <c r="G1" s="167"/>
      <c r="H1" s="167"/>
      <c r="I1" s="167"/>
      <c r="J1" s="167"/>
      <c r="K1" s="167"/>
      <c r="L1" s="167"/>
      <c r="M1" s="167"/>
      <c r="N1" s="166"/>
      <c r="O1" s="164"/>
      <c r="P1" s="164"/>
      <c r="Q1" s="164"/>
    </row>
    <row r="2" s="153" customFormat="1" ht="18.75" spans="1:17">
      <c r="A2" s="168" t="s">
        <v>256</v>
      </c>
      <c r="B2" s="169"/>
      <c r="C2" s="169"/>
      <c r="D2" s="169"/>
      <c r="E2" s="169"/>
      <c r="F2" s="168" t="s">
        <v>257</v>
      </c>
      <c r="G2" s="169"/>
      <c r="H2" s="169"/>
      <c r="I2" s="169"/>
      <c r="J2" s="169"/>
      <c r="K2" s="169"/>
      <c r="L2" s="169"/>
      <c r="M2" s="169"/>
      <c r="N2" s="166"/>
      <c r="O2" s="164"/>
      <c r="P2" s="164"/>
      <c r="Q2" s="164"/>
    </row>
    <row r="3" s="153" customFormat="1" spans="1:17">
      <c r="A3" s="170" t="s">
        <v>258</v>
      </c>
      <c r="B3" s="171"/>
      <c r="C3" s="172"/>
      <c r="D3" s="173" t="s">
        <v>259</v>
      </c>
      <c r="E3" s="174"/>
      <c r="F3" s="175" t="s">
        <v>260</v>
      </c>
      <c r="G3" s="175"/>
      <c r="H3" s="176"/>
      <c r="I3" s="176"/>
      <c r="J3" s="176"/>
      <c r="K3" s="176"/>
      <c r="L3" s="176"/>
      <c r="M3" s="176"/>
      <c r="N3" s="166"/>
      <c r="O3" s="164"/>
      <c r="P3" s="164"/>
      <c r="Q3" s="164"/>
    </row>
    <row r="4" s="153" customFormat="1" spans="1:17">
      <c r="A4" s="177" t="s">
        <v>261</v>
      </c>
      <c r="B4" s="178"/>
      <c r="C4" s="177"/>
      <c r="D4" s="177"/>
      <c r="E4" s="177"/>
      <c r="F4" s="158" t="s">
        <v>262</v>
      </c>
      <c r="G4" s="158"/>
      <c r="H4" s="158"/>
      <c r="I4" s="158"/>
      <c r="J4" s="158"/>
      <c r="K4" s="158"/>
      <c r="L4" s="158"/>
      <c r="M4" s="158"/>
      <c r="N4" s="166"/>
      <c r="O4" s="164"/>
      <c r="P4" s="164"/>
      <c r="Q4" s="164"/>
    </row>
    <row r="5" s="153" customFormat="1" spans="1:17">
      <c r="A5" s="177" t="s">
        <v>263</v>
      </c>
      <c r="B5" s="178"/>
      <c r="C5" s="177"/>
      <c r="D5" s="177"/>
      <c r="E5" s="177"/>
      <c r="F5" s="175" t="s">
        <v>264</v>
      </c>
      <c r="G5" s="175"/>
      <c r="H5" s="179"/>
      <c r="I5" s="237"/>
      <c r="J5" s="238"/>
      <c r="K5" s="239" t="s">
        <v>265</v>
      </c>
      <c r="L5" s="240"/>
      <c r="M5" s="241"/>
      <c r="N5" s="166"/>
      <c r="O5" s="164"/>
      <c r="P5" s="164"/>
      <c r="Q5" s="164"/>
    </row>
    <row r="6" s="153" customFormat="1" spans="1:17">
      <c r="A6" s="158" t="s">
        <v>266</v>
      </c>
      <c r="B6" s="178"/>
      <c r="C6" s="177"/>
      <c r="D6" s="177"/>
      <c r="E6" s="177"/>
      <c r="F6" s="175" t="s">
        <v>267</v>
      </c>
      <c r="G6" s="175"/>
      <c r="H6" s="179"/>
      <c r="I6" s="237"/>
      <c r="J6" s="238"/>
      <c r="K6" s="242" t="s">
        <v>268</v>
      </c>
      <c r="L6" s="243"/>
      <c r="M6" s="244"/>
      <c r="N6" s="166"/>
      <c r="O6" s="164"/>
      <c r="P6" s="164"/>
      <c r="Q6" s="164"/>
    </row>
    <row r="7" s="153" customFormat="1" spans="1:17">
      <c r="A7" s="158" t="s">
        <v>269</v>
      </c>
      <c r="B7" s="178"/>
      <c r="C7" s="177"/>
      <c r="D7" s="177"/>
      <c r="E7" s="177"/>
      <c r="F7" s="175" t="s">
        <v>270</v>
      </c>
      <c r="G7" s="175"/>
      <c r="H7" s="179"/>
      <c r="I7" s="237"/>
      <c r="J7" s="238"/>
      <c r="K7" s="242" t="s">
        <v>271</v>
      </c>
      <c r="L7" s="243"/>
      <c r="M7" s="244"/>
      <c r="N7" s="166"/>
      <c r="O7" s="164"/>
      <c r="P7" s="164"/>
      <c r="Q7" s="164"/>
    </row>
    <row r="8" s="153" customFormat="1" spans="1:17">
      <c r="A8" s="158" t="s">
        <v>272</v>
      </c>
      <c r="B8" s="180"/>
      <c r="C8" s="180"/>
      <c r="D8" s="181" t="s">
        <v>273</v>
      </c>
      <c r="E8" s="182"/>
      <c r="F8" s="158" t="s">
        <v>273</v>
      </c>
      <c r="G8" s="158"/>
      <c r="H8" s="158"/>
      <c r="I8" s="158"/>
      <c r="J8" s="158"/>
      <c r="K8" s="175" t="s">
        <v>274</v>
      </c>
      <c r="L8" s="175"/>
      <c r="M8" s="244"/>
      <c r="N8" s="166"/>
      <c r="O8" s="164"/>
      <c r="P8" s="164"/>
      <c r="Q8" s="164"/>
    </row>
    <row r="9" s="153" customFormat="1" spans="1:17">
      <c r="A9" s="158" t="s">
        <v>275</v>
      </c>
      <c r="B9" s="183"/>
      <c r="C9" s="184"/>
      <c r="D9" s="184"/>
      <c r="E9" s="184"/>
      <c r="F9" s="184"/>
      <c r="G9" s="184"/>
      <c r="H9" s="184"/>
      <c r="I9" s="184"/>
      <c r="J9" s="184"/>
      <c r="K9" s="184"/>
      <c r="L9" s="184"/>
      <c r="M9" s="184"/>
      <c r="N9" s="166"/>
      <c r="O9" s="164"/>
      <c r="P9" s="164"/>
      <c r="Q9" s="164"/>
    </row>
    <row r="10" s="153" customFormat="1" ht="15.75" spans="1:17">
      <c r="A10" s="158" t="s">
        <v>276</v>
      </c>
      <c r="B10" s="185"/>
      <c r="C10" s="185"/>
      <c r="D10" s="185"/>
      <c r="E10" s="185"/>
      <c r="F10" s="185"/>
      <c r="G10" s="185"/>
      <c r="H10" s="185"/>
      <c r="I10" s="185"/>
      <c r="J10" s="185"/>
      <c r="K10" s="185"/>
      <c r="L10" s="185"/>
      <c r="M10" s="185"/>
      <c r="N10" s="166"/>
      <c r="O10" s="164"/>
      <c r="P10" s="164"/>
      <c r="Q10" s="164"/>
    </row>
    <row r="11" s="154" customFormat="1" ht="32.25" spans="1:174">
      <c r="A11" s="186" t="s">
        <v>277</v>
      </c>
      <c r="B11" s="187" t="s">
        <v>278</v>
      </c>
      <c r="C11" s="188" t="s">
        <v>279</v>
      </c>
      <c r="D11" s="189" t="s">
        <v>280</v>
      </c>
      <c r="E11" s="189" t="s">
        <v>281</v>
      </c>
      <c r="F11" s="190" t="s">
        <v>282</v>
      </c>
      <c r="G11" s="191" t="s">
        <v>283</v>
      </c>
      <c r="H11" s="191" t="s">
        <v>284</v>
      </c>
      <c r="I11" s="191" t="s">
        <v>285</v>
      </c>
      <c r="J11" s="191" t="s">
        <v>286</v>
      </c>
      <c r="K11" s="191" t="s">
        <v>287</v>
      </c>
      <c r="L11" s="191" t="s">
        <v>288</v>
      </c>
      <c r="M11" s="245" t="s">
        <v>289</v>
      </c>
      <c r="N11" s="246" t="s">
        <v>290</v>
      </c>
      <c r="O11" s="245" t="s">
        <v>291</v>
      </c>
      <c r="P11" s="246" t="s">
        <v>191</v>
      </c>
      <c r="Q11" s="259" t="s">
        <v>292</v>
      </c>
      <c r="R11" s="260"/>
      <c r="S11" s="260"/>
      <c r="T11" s="260"/>
      <c r="U11" s="260"/>
      <c r="V11" s="260"/>
      <c r="W11" s="260"/>
      <c r="X11" s="260"/>
      <c r="Y11" s="260"/>
      <c r="Z11" s="260"/>
      <c r="AA11" s="260"/>
      <c r="AB11" s="260"/>
      <c r="AC11" s="260"/>
      <c r="AD11" s="260"/>
      <c r="AE11" s="260"/>
      <c r="AF11" s="260"/>
      <c r="AG11" s="260"/>
      <c r="AH11" s="260"/>
      <c r="AI11" s="260"/>
      <c r="AJ11" s="260"/>
      <c r="AK11" s="260"/>
      <c r="AL11" s="260"/>
      <c r="AM11" s="260"/>
      <c r="AN11" s="260"/>
      <c r="AO11" s="260"/>
      <c r="AP11" s="260"/>
      <c r="AQ11" s="260"/>
      <c r="AR11" s="260"/>
      <c r="AS11" s="260"/>
      <c r="AT11" s="260"/>
      <c r="AU11" s="260"/>
      <c r="AV11" s="260"/>
      <c r="AW11" s="260"/>
      <c r="AX11" s="260"/>
      <c r="AY11" s="260"/>
      <c r="AZ11" s="260"/>
      <c r="BA11" s="260"/>
      <c r="BB11" s="260"/>
      <c r="BC11" s="260"/>
      <c r="BD11" s="260"/>
      <c r="BE11" s="260"/>
      <c r="BF11" s="260"/>
      <c r="BG11" s="260"/>
      <c r="BH11" s="260"/>
      <c r="BI11" s="260"/>
      <c r="BJ11" s="260"/>
      <c r="BK11" s="260"/>
      <c r="BL11" s="260"/>
      <c r="BM11" s="260"/>
      <c r="BN11" s="260"/>
      <c r="BO11" s="260"/>
      <c r="BP11" s="260"/>
      <c r="BQ11" s="260"/>
      <c r="BR11" s="260"/>
      <c r="BS11" s="260"/>
      <c r="BT11" s="260"/>
      <c r="BU11" s="260"/>
      <c r="BV11" s="260"/>
      <c r="BW11" s="260"/>
      <c r="BX11" s="260"/>
      <c r="BY11" s="260"/>
      <c r="BZ11" s="260"/>
      <c r="CA11" s="260"/>
      <c r="CB11" s="260"/>
      <c r="CC11" s="260"/>
      <c r="CD11" s="260"/>
      <c r="CE11" s="260"/>
      <c r="CF11" s="260"/>
      <c r="CG11" s="260"/>
      <c r="CH11" s="260"/>
      <c r="CI11" s="260"/>
      <c r="CJ11" s="260"/>
      <c r="CK11" s="260"/>
      <c r="CL11" s="260"/>
      <c r="CM11" s="260"/>
      <c r="CN11" s="260"/>
      <c r="CO11" s="260"/>
      <c r="CP11" s="260"/>
      <c r="CQ11" s="260"/>
      <c r="CR11" s="260"/>
      <c r="CS11" s="260"/>
      <c r="CT11" s="260"/>
      <c r="CU11" s="260"/>
      <c r="CV11" s="260"/>
      <c r="CW11" s="260"/>
      <c r="CX11" s="260"/>
      <c r="CY11" s="260"/>
      <c r="CZ11" s="260"/>
      <c r="DA11" s="260"/>
      <c r="DB11" s="260"/>
      <c r="DC11" s="260"/>
      <c r="DD11" s="260"/>
      <c r="DE11" s="260"/>
      <c r="DF11" s="260"/>
      <c r="DG11" s="260"/>
      <c r="DH11" s="260"/>
      <c r="DI11" s="260"/>
      <c r="DJ11" s="260"/>
      <c r="DK11" s="260"/>
      <c r="DL11" s="260"/>
      <c r="DM11" s="260"/>
      <c r="DN11" s="260"/>
      <c r="DO11" s="260"/>
      <c r="DP11" s="260"/>
      <c r="DQ11" s="260"/>
      <c r="DR11" s="260"/>
      <c r="DS11" s="260"/>
      <c r="DT11" s="260"/>
      <c r="DU11" s="260"/>
      <c r="DV11" s="260"/>
      <c r="DW11" s="260"/>
      <c r="DX11" s="260"/>
      <c r="DY11" s="260"/>
      <c r="DZ11" s="260"/>
      <c r="EA11" s="260"/>
      <c r="EB11" s="260"/>
      <c r="EC11" s="260"/>
      <c r="ED11" s="260"/>
      <c r="EE11" s="260"/>
      <c r="EF11" s="260"/>
      <c r="EG11" s="260"/>
      <c r="EH11" s="260"/>
      <c r="EI11" s="260"/>
      <c r="EJ11" s="260"/>
      <c r="EK11" s="260"/>
      <c r="EL11" s="260"/>
      <c r="EM11" s="260"/>
      <c r="EN11" s="260"/>
      <c r="EO11" s="260"/>
      <c r="EP11" s="260"/>
      <c r="EQ11" s="260"/>
      <c r="ER11" s="260"/>
      <c r="ES11" s="260"/>
      <c r="ET11" s="260"/>
      <c r="EU11" s="260"/>
      <c r="EV11" s="260"/>
      <c r="EW11" s="260"/>
      <c r="EX11" s="260"/>
      <c r="EY11" s="260"/>
      <c r="EZ11" s="260"/>
      <c r="FA11" s="260"/>
      <c r="FB11" s="260"/>
      <c r="FC11" s="260"/>
      <c r="FD11" s="260"/>
      <c r="FE11" s="260"/>
      <c r="FF11" s="260"/>
      <c r="FG11" s="260"/>
      <c r="FH11" s="260"/>
      <c r="FI11" s="260"/>
      <c r="FJ11" s="260"/>
      <c r="FK11" s="260"/>
      <c r="FL11" s="260"/>
      <c r="FM11" s="260"/>
      <c r="FN11" s="260"/>
      <c r="FO11" s="260"/>
      <c r="FP11" s="260"/>
      <c r="FQ11" s="260"/>
      <c r="FR11" s="260"/>
    </row>
    <row r="12" s="155" customFormat="1" ht="42" customHeight="1" spans="1:58">
      <c r="A12" s="192"/>
      <c r="B12" s="193"/>
      <c r="C12" s="194"/>
      <c r="D12" s="193"/>
      <c r="E12" s="195"/>
      <c r="F12" s="196"/>
      <c r="G12" s="194"/>
      <c r="H12" s="197"/>
      <c r="I12" s="197"/>
      <c r="J12" s="193"/>
      <c r="K12" s="247"/>
      <c r="L12" s="248"/>
      <c r="M12" s="249"/>
      <c r="N12" s="201"/>
      <c r="O12" s="194"/>
      <c r="P12" s="194"/>
      <c r="Q12" s="194"/>
      <c r="R12" s="159"/>
      <c r="S12" s="159"/>
      <c r="T12" s="159"/>
      <c r="U12" s="159"/>
      <c r="V12" s="159"/>
      <c r="W12" s="159"/>
      <c r="X12" s="159"/>
      <c r="Y12" s="159"/>
      <c r="Z12" s="159"/>
      <c r="AA12" s="159"/>
      <c r="AB12" s="159"/>
      <c r="AC12" s="159"/>
      <c r="AD12" s="159"/>
      <c r="AE12" s="159"/>
      <c r="AF12" s="159"/>
      <c r="AG12" s="159"/>
      <c r="AH12" s="159"/>
      <c r="AI12" s="159"/>
      <c r="AJ12" s="159"/>
      <c r="AK12" s="159"/>
      <c r="AL12" s="159"/>
      <c r="AM12" s="159"/>
      <c r="AN12" s="159"/>
      <c r="AO12" s="159"/>
      <c r="AP12" s="159"/>
      <c r="AQ12" s="159"/>
      <c r="AR12" s="159"/>
      <c r="AS12" s="159"/>
      <c r="AT12" s="159"/>
      <c r="AU12" s="159"/>
      <c r="AV12" s="159"/>
      <c r="AW12" s="159"/>
      <c r="AX12" s="159"/>
      <c r="AY12" s="159"/>
      <c r="AZ12" s="159"/>
      <c r="BA12" s="159"/>
      <c r="BB12" s="159"/>
      <c r="BC12" s="159"/>
      <c r="BD12" s="159"/>
      <c r="BE12" s="159"/>
      <c r="BF12" s="266"/>
    </row>
    <row r="13" s="155" customFormat="1" ht="42" customHeight="1" spans="1:58">
      <c r="A13" s="192"/>
      <c r="B13" s="198"/>
      <c r="C13" s="194"/>
      <c r="D13" s="199"/>
      <c r="E13" s="194"/>
      <c r="F13" s="193"/>
      <c r="G13" s="193"/>
      <c r="H13" s="193"/>
      <c r="I13" s="193"/>
      <c r="J13" s="194"/>
      <c r="K13" s="199"/>
      <c r="L13" s="248"/>
      <c r="M13" s="249"/>
      <c r="N13" s="201"/>
      <c r="O13" s="194"/>
      <c r="P13" s="194"/>
      <c r="Q13" s="194"/>
      <c r="R13" s="159"/>
      <c r="S13" s="159"/>
      <c r="T13" s="159"/>
      <c r="U13" s="159"/>
      <c r="V13" s="159"/>
      <c r="W13" s="159"/>
      <c r="X13" s="159"/>
      <c r="Y13" s="159"/>
      <c r="Z13" s="159"/>
      <c r="AA13" s="159"/>
      <c r="AB13" s="159"/>
      <c r="AC13" s="159"/>
      <c r="AD13" s="159"/>
      <c r="AE13" s="159"/>
      <c r="AF13" s="159"/>
      <c r="AG13" s="159"/>
      <c r="AH13" s="159"/>
      <c r="AI13" s="159"/>
      <c r="AJ13" s="159"/>
      <c r="AK13" s="159"/>
      <c r="AL13" s="159"/>
      <c r="AM13" s="159"/>
      <c r="AN13" s="159"/>
      <c r="AO13" s="159"/>
      <c r="AP13" s="159"/>
      <c r="AQ13" s="159"/>
      <c r="AR13" s="159"/>
      <c r="AS13" s="159"/>
      <c r="AT13" s="159"/>
      <c r="AU13" s="159"/>
      <c r="AV13" s="159"/>
      <c r="AW13" s="159"/>
      <c r="AX13" s="159"/>
      <c r="AY13" s="159"/>
      <c r="AZ13" s="159"/>
      <c r="BA13" s="159"/>
      <c r="BB13" s="159"/>
      <c r="BC13" s="159"/>
      <c r="BD13" s="159"/>
      <c r="BE13" s="159"/>
      <c r="BF13" s="266"/>
    </row>
    <row r="14" s="155" customFormat="1" ht="42" customHeight="1" spans="1:58">
      <c r="A14" s="192"/>
      <c r="B14" s="198"/>
      <c r="C14" s="194"/>
      <c r="D14" s="193"/>
      <c r="E14" s="193"/>
      <c r="F14" s="193"/>
      <c r="G14" s="193"/>
      <c r="H14" s="193"/>
      <c r="I14" s="193"/>
      <c r="J14" s="200"/>
      <c r="K14" s="200"/>
      <c r="L14" s="248"/>
      <c r="M14" s="249"/>
      <c r="N14" s="201"/>
      <c r="O14" s="194"/>
      <c r="P14" s="194"/>
      <c r="Q14" s="194"/>
      <c r="R14" s="159"/>
      <c r="S14" s="159"/>
      <c r="T14" s="159"/>
      <c r="U14" s="159"/>
      <c r="V14" s="159"/>
      <c r="W14" s="159"/>
      <c r="X14" s="159"/>
      <c r="Y14" s="159"/>
      <c r="Z14" s="159"/>
      <c r="AA14" s="159"/>
      <c r="AB14" s="159"/>
      <c r="AC14" s="159"/>
      <c r="AD14" s="159"/>
      <c r="AE14" s="159"/>
      <c r="AF14" s="159"/>
      <c r="AG14" s="159"/>
      <c r="AH14" s="159"/>
      <c r="AI14" s="159"/>
      <c r="AJ14" s="159"/>
      <c r="AK14" s="159"/>
      <c r="AL14" s="159"/>
      <c r="AM14" s="159"/>
      <c r="AN14" s="159"/>
      <c r="AO14" s="159"/>
      <c r="AP14" s="159"/>
      <c r="AQ14" s="159"/>
      <c r="AR14" s="159"/>
      <c r="AS14" s="159"/>
      <c r="AT14" s="159"/>
      <c r="AU14" s="159"/>
      <c r="AV14" s="159"/>
      <c r="AW14" s="159"/>
      <c r="AX14" s="159"/>
      <c r="AY14" s="159"/>
      <c r="AZ14" s="159"/>
      <c r="BA14" s="159"/>
      <c r="BB14" s="159"/>
      <c r="BC14" s="159"/>
      <c r="BD14" s="159"/>
      <c r="BE14" s="159"/>
      <c r="BF14" s="266"/>
    </row>
    <row r="15" s="156" customFormat="1" ht="42" customHeight="1" spans="1:58">
      <c r="A15" s="192"/>
      <c r="B15" s="194"/>
      <c r="C15" s="194"/>
      <c r="D15" s="194"/>
      <c r="E15" s="195"/>
      <c r="F15" s="194"/>
      <c r="G15" s="194"/>
      <c r="H15" s="193"/>
      <c r="I15" s="193"/>
      <c r="J15" s="194"/>
      <c r="K15" s="200"/>
      <c r="L15" s="248"/>
      <c r="M15" s="249"/>
      <c r="N15" s="201"/>
      <c r="O15" s="194"/>
      <c r="P15" s="194"/>
      <c r="Q15" s="194"/>
      <c r="R15" s="157"/>
      <c r="S15" s="157"/>
      <c r="T15" s="157"/>
      <c r="U15" s="157"/>
      <c r="V15" s="157"/>
      <c r="W15" s="157"/>
      <c r="X15" s="157"/>
      <c r="Y15" s="157"/>
      <c r="Z15" s="157"/>
      <c r="AA15" s="157"/>
      <c r="AB15" s="157"/>
      <c r="AC15" s="157"/>
      <c r="AD15" s="157"/>
      <c r="AE15" s="157"/>
      <c r="AF15" s="157"/>
      <c r="AG15" s="157"/>
      <c r="AH15" s="157"/>
      <c r="AI15" s="157"/>
      <c r="AJ15" s="157"/>
      <c r="AK15" s="157"/>
      <c r="AL15" s="157"/>
      <c r="AM15" s="157"/>
      <c r="AN15" s="157"/>
      <c r="AO15" s="157"/>
      <c r="AP15" s="157"/>
      <c r="AQ15" s="157"/>
      <c r="AR15" s="157"/>
      <c r="AS15" s="157"/>
      <c r="AT15" s="157"/>
      <c r="AU15" s="157"/>
      <c r="AV15" s="157"/>
      <c r="AW15" s="157"/>
      <c r="AX15" s="157"/>
      <c r="AY15" s="157"/>
      <c r="AZ15" s="157"/>
      <c r="BA15" s="157"/>
      <c r="BB15" s="157"/>
      <c r="BC15" s="157"/>
      <c r="BD15" s="157"/>
      <c r="BE15" s="157"/>
      <c r="BF15" s="267"/>
    </row>
    <row r="16" s="156" customFormat="1" ht="42" customHeight="1" spans="1:58">
      <c r="A16" s="192"/>
      <c r="B16" s="193"/>
      <c r="C16" s="193"/>
      <c r="D16" s="193"/>
      <c r="E16" s="193"/>
      <c r="F16" s="193"/>
      <c r="G16" s="193"/>
      <c r="H16" s="193"/>
      <c r="I16" s="193"/>
      <c r="J16" s="193"/>
      <c r="K16" s="200"/>
      <c r="L16" s="248"/>
      <c r="M16" s="249"/>
      <c r="N16" s="194"/>
      <c r="O16" s="194"/>
      <c r="P16" s="194"/>
      <c r="Q16" s="194"/>
      <c r="R16" s="157"/>
      <c r="S16" s="157"/>
      <c r="T16" s="157"/>
      <c r="U16" s="157"/>
      <c r="V16" s="157"/>
      <c r="W16" s="157"/>
      <c r="X16" s="157"/>
      <c r="Y16" s="157"/>
      <c r="Z16" s="157"/>
      <c r="AA16" s="157"/>
      <c r="AB16" s="157"/>
      <c r="AC16" s="157"/>
      <c r="AD16" s="157"/>
      <c r="AE16" s="157"/>
      <c r="AF16" s="157"/>
      <c r="AG16" s="157"/>
      <c r="AH16" s="157"/>
      <c r="AI16" s="157"/>
      <c r="AJ16" s="157"/>
      <c r="AK16" s="157"/>
      <c r="AL16" s="157"/>
      <c r="AM16" s="157"/>
      <c r="AN16" s="157"/>
      <c r="AO16" s="157"/>
      <c r="AP16" s="157"/>
      <c r="AQ16" s="157"/>
      <c r="AR16" s="157"/>
      <c r="AS16" s="157"/>
      <c r="AT16" s="157"/>
      <c r="AU16" s="157"/>
      <c r="AV16" s="157"/>
      <c r="AW16" s="157"/>
      <c r="AX16" s="157"/>
      <c r="AY16" s="157"/>
      <c r="AZ16" s="157"/>
      <c r="BA16" s="157"/>
      <c r="BB16" s="157"/>
      <c r="BC16" s="157"/>
      <c r="BD16" s="157"/>
      <c r="BE16" s="157"/>
      <c r="BF16" s="267"/>
    </row>
    <row r="17" s="157" customFormat="1" ht="42" customHeight="1" spans="1:17">
      <c r="A17" s="192"/>
      <c r="B17" s="193"/>
      <c r="C17" s="194"/>
      <c r="D17" s="193"/>
      <c r="E17" s="193"/>
      <c r="F17" s="193"/>
      <c r="G17" s="193"/>
      <c r="H17" s="193"/>
      <c r="I17" s="193"/>
      <c r="J17" s="194"/>
      <c r="K17" s="200"/>
      <c r="L17" s="248"/>
      <c r="M17" s="249"/>
      <c r="N17" s="201"/>
      <c r="O17" s="194"/>
      <c r="P17" s="194"/>
      <c r="Q17" s="194"/>
    </row>
    <row r="18" s="157" customFormat="1" ht="42" customHeight="1" spans="1:17">
      <c r="A18" s="192"/>
      <c r="B18" s="194"/>
      <c r="C18" s="194"/>
      <c r="D18" s="193"/>
      <c r="E18" s="193"/>
      <c r="F18" s="194"/>
      <c r="G18" s="194"/>
      <c r="H18" s="193"/>
      <c r="I18" s="193"/>
      <c r="J18" s="200"/>
      <c r="K18" s="200"/>
      <c r="L18" s="248"/>
      <c r="M18" s="249"/>
      <c r="N18" s="201"/>
      <c r="O18" s="194"/>
      <c r="P18" s="194"/>
      <c r="Q18" s="194"/>
    </row>
    <row r="19" s="157" customFormat="1" ht="42" customHeight="1" spans="1:17">
      <c r="A19" s="192"/>
      <c r="B19" s="194"/>
      <c r="C19" s="194"/>
      <c r="D19" s="194"/>
      <c r="E19" s="195"/>
      <c r="F19" s="194"/>
      <c r="G19" s="194"/>
      <c r="H19" s="193"/>
      <c r="I19" s="193"/>
      <c r="J19" s="194"/>
      <c r="K19" s="200"/>
      <c r="L19" s="248"/>
      <c r="M19" s="249"/>
      <c r="N19" s="201"/>
      <c r="O19" s="194"/>
      <c r="P19" s="194"/>
      <c r="Q19" s="194"/>
    </row>
    <row r="20" s="157" customFormat="1" ht="42" customHeight="1" spans="1:17">
      <c r="A20" s="192"/>
      <c r="B20" s="194"/>
      <c r="C20" s="200"/>
      <c r="D20" s="195"/>
      <c r="E20" s="194"/>
      <c r="F20" s="194"/>
      <c r="G20" s="194"/>
      <c r="H20" s="193"/>
      <c r="I20" s="193"/>
      <c r="J20" s="200"/>
      <c r="K20" s="200"/>
      <c r="L20" s="248"/>
      <c r="M20" s="249"/>
      <c r="N20" s="201"/>
      <c r="O20" s="194"/>
      <c r="P20" s="194"/>
      <c r="Q20" s="194"/>
    </row>
    <row r="21" s="157" customFormat="1" ht="42" customHeight="1" spans="1:17">
      <c r="A21" s="192"/>
      <c r="B21" s="193"/>
      <c r="C21" s="193"/>
      <c r="D21" s="195"/>
      <c r="E21" s="195"/>
      <c r="F21" s="193"/>
      <c r="G21" s="193"/>
      <c r="H21" s="193"/>
      <c r="I21" s="193"/>
      <c r="J21" s="194"/>
      <c r="K21" s="193"/>
      <c r="L21" s="248"/>
      <c r="M21" s="249"/>
      <c r="N21" s="201"/>
      <c r="O21" s="194"/>
      <c r="P21" s="194"/>
      <c r="Q21" s="194"/>
    </row>
    <row r="22" s="157" customFormat="1" ht="42" customHeight="1" spans="1:17">
      <c r="A22" s="192"/>
      <c r="B22" s="201"/>
      <c r="C22" s="193"/>
      <c r="D22" s="195"/>
      <c r="E22" s="195"/>
      <c r="F22" s="193"/>
      <c r="G22" s="202"/>
      <c r="H22" s="193"/>
      <c r="I22" s="193"/>
      <c r="J22" s="194"/>
      <c r="K22" s="193"/>
      <c r="L22" s="248"/>
      <c r="M22" s="249"/>
      <c r="N22" s="194"/>
      <c r="O22" s="194"/>
      <c r="P22" s="194"/>
      <c r="Q22" s="194"/>
    </row>
    <row r="23" s="158" customFormat="1" ht="42" customHeight="1" spans="1:58">
      <c r="A23" s="194"/>
      <c r="B23" s="194"/>
      <c r="C23" s="194"/>
      <c r="D23" s="193"/>
      <c r="E23" s="193"/>
      <c r="F23" s="194"/>
      <c r="G23" s="194"/>
      <c r="H23" s="193"/>
      <c r="I23" s="193"/>
      <c r="J23" s="193"/>
      <c r="K23" s="193"/>
      <c r="L23" s="248"/>
      <c r="M23" s="200"/>
      <c r="N23" s="194"/>
      <c r="O23" s="193"/>
      <c r="P23" s="194"/>
      <c r="Q23" s="194"/>
      <c r="R23" s="153"/>
      <c r="S23" s="153"/>
      <c r="T23" s="153"/>
      <c r="U23" s="153"/>
      <c r="V23" s="153"/>
      <c r="W23" s="153"/>
      <c r="X23" s="153"/>
      <c r="Y23" s="153"/>
      <c r="Z23" s="153"/>
      <c r="AA23" s="153"/>
      <c r="AB23" s="153"/>
      <c r="AC23" s="153"/>
      <c r="AD23" s="153"/>
      <c r="AE23" s="153"/>
      <c r="AF23" s="153"/>
      <c r="AG23" s="153"/>
      <c r="AH23" s="153"/>
      <c r="AI23" s="153"/>
      <c r="AJ23" s="153"/>
      <c r="AK23" s="153"/>
      <c r="AL23" s="153"/>
      <c r="AM23" s="153"/>
      <c r="AN23" s="153"/>
      <c r="AO23" s="153"/>
      <c r="AP23" s="153"/>
      <c r="AQ23" s="153"/>
      <c r="AR23" s="153"/>
      <c r="AS23" s="153"/>
      <c r="AT23" s="153"/>
      <c r="AU23" s="153"/>
      <c r="AV23" s="153"/>
      <c r="AW23" s="153"/>
      <c r="AX23" s="153"/>
      <c r="AY23" s="153"/>
      <c r="AZ23" s="153"/>
      <c r="BA23" s="153"/>
      <c r="BB23" s="153"/>
      <c r="BC23" s="153"/>
      <c r="BD23" s="153"/>
      <c r="BE23" s="153"/>
      <c r="BF23" s="240"/>
    </row>
    <row r="24" s="155" customFormat="1" ht="42" customHeight="1" spans="1:58">
      <c r="A24" s="192"/>
      <c r="B24" s="193"/>
      <c r="C24" s="193"/>
      <c r="D24" s="193"/>
      <c r="E24" s="193"/>
      <c r="F24" s="193"/>
      <c r="G24" s="193"/>
      <c r="H24" s="196"/>
      <c r="I24" s="196"/>
      <c r="J24" s="193"/>
      <c r="K24" s="193"/>
      <c r="L24" s="248"/>
      <c r="M24" s="249"/>
      <c r="N24" s="201"/>
      <c r="O24" s="194"/>
      <c r="P24" s="194"/>
      <c r="Q24" s="194"/>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U24" s="159"/>
      <c r="AV24" s="159"/>
      <c r="AW24" s="159"/>
      <c r="AX24" s="159"/>
      <c r="AY24" s="159"/>
      <c r="AZ24" s="159"/>
      <c r="BA24" s="159"/>
      <c r="BB24" s="159"/>
      <c r="BC24" s="159"/>
      <c r="BD24" s="159"/>
      <c r="BE24" s="159"/>
      <c r="BF24" s="266"/>
    </row>
    <row r="25" s="155" customFormat="1" ht="42" customHeight="1" spans="1:58">
      <c r="A25" s="192"/>
      <c r="B25" s="193"/>
      <c r="C25" s="193"/>
      <c r="D25" s="193"/>
      <c r="E25" s="193"/>
      <c r="F25" s="193"/>
      <c r="G25" s="193"/>
      <c r="H25" s="196"/>
      <c r="I25" s="196"/>
      <c r="J25" s="193"/>
      <c r="K25" s="193"/>
      <c r="L25" s="248"/>
      <c r="M25" s="249"/>
      <c r="N25" s="201"/>
      <c r="O25" s="194"/>
      <c r="P25" s="194"/>
      <c r="Q25" s="194"/>
      <c r="R25" s="159"/>
      <c r="S25" s="159"/>
      <c r="T25" s="159"/>
      <c r="U25" s="159"/>
      <c r="V25" s="159"/>
      <c r="W25" s="159"/>
      <c r="X25" s="159"/>
      <c r="Y25" s="159"/>
      <c r="Z25" s="159"/>
      <c r="AA25" s="159"/>
      <c r="AB25" s="159"/>
      <c r="AC25" s="159"/>
      <c r="AD25" s="159"/>
      <c r="AE25" s="159"/>
      <c r="AF25" s="159"/>
      <c r="AG25" s="159"/>
      <c r="AH25" s="159"/>
      <c r="AI25" s="159"/>
      <c r="AJ25" s="159"/>
      <c r="AK25" s="159"/>
      <c r="AL25" s="159"/>
      <c r="AM25" s="159"/>
      <c r="AN25" s="159"/>
      <c r="AO25" s="159"/>
      <c r="AP25" s="159"/>
      <c r="AQ25" s="159"/>
      <c r="AR25" s="159"/>
      <c r="AS25" s="159"/>
      <c r="AT25" s="159"/>
      <c r="AU25" s="159"/>
      <c r="AV25" s="159"/>
      <c r="AW25" s="159"/>
      <c r="AX25" s="159"/>
      <c r="AY25" s="159"/>
      <c r="AZ25" s="159"/>
      <c r="BA25" s="159"/>
      <c r="BB25" s="159"/>
      <c r="BC25" s="159"/>
      <c r="BD25" s="159"/>
      <c r="BE25" s="159"/>
      <c r="BF25" s="266"/>
    </row>
    <row r="26" s="154" customFormat="1" ht="42" customHeight="1" spans="1:174">
      <c r="A26" s="193"/>
      <c r="B26" s="194"/>
      <c r="C26" s="203"/>
      <c r="D26" s="204"/>
      <c r="E26" s="205"/>
      <c r="F26" s="193"/>
      <c r="G26" s="206"/>
      <c r="H26" s="193"/>
      <c r="I26" s="250"/>
      <c r="J26" s="251"/>
      <c r="K26" s="208"/>
      <c r="L26" s="248"/>
      <c r="M26" s="193"/>
      <c r="N26" s="208"/>
      <c r="O26" s="208"/>
      <c r="P26" s="208"/>
      <c r="Q26" s="261"/>
      <c r="R26" s="260"/>
      <c r="S26" s="260"/>
      <c r="T26" s="260"/>
      <c r="U26" s="260"/>
      <c r="V26" s="260"/>
      <c r="W26" s="260"/>
      <c r="X26" s="260"/>
      <c r="Y26" s="260"/>
      <c r="Z26" s="260"/>
      <c r="AA26" s="260"/>
      <c r="AB26" s="260"/>
      <c r="AC26" s="260"/>
      <c r="AD26" s="260"/>
      <c r="AE26" s="260"/>
      <c r="AF26" s="260"/>
      <c r="AG26" s="260"/>
      <c r="AH26" s="260"/>
      <c r="AI26" s="260"/>
      <c r="AJ26" s="260"/>
      <c r="AK26" s="260"/>
      <c r="AL26" s="260"/>
      <c r="AM26" s="260"/>
      <c r="AN26" s="260"/>
      <c r="AO26" s="260"/>
      <c r="AP26" s="260"/>
      <c r="AQ26" s="260"/>
      <c r="AR26" s="260"/>
      <c r="AS26" s="260"/>
      <c r="AT26" s="260"/>
      <c r="AU26" s="260"/>
      <c r="AV26" s="260"/>
      <c r="AW26" s="260"/>
      <c r="AX26" s="260"/>
      <c r="AY26" s="260"/>
      <c r="AZ26" s="260"/>
      <c r="BA26" s="260"/>
      <c r="BB26" s="260"/>
      <c r="BC26" s="260"/>
      <c r="BD26" s="260"/>
      <c r="BE26" s="260"/>
      <c r="BF26" s="260"/>
      <c r="BG26" s="260"/>
      <c r="BH26" s="260"/>
      <c r="BI26" s="260"/>
      <c r="BJ26" s="260"/>
      <c r="BK26" s="260"/>
      <c r="BL26" s="260"/>
      <c r="BM26" s="260"/>
      <c r="BN26" s="260"/>
      <c r="BO26" s="260"/>
      <c r="BP26" s="260"/>
      <c r="BQ26" s="260"/>
      <c r="BR26" s="260"/>
      <c r="BS26" s="260"/>
      <c r="BT26" s="260"/>
      <c r="BU26" s="260"/>
      <c r="BV26" s="260"/>
      <c r="BW26" s="260"/>
      <c r="BX26" s="260"/>
      <c r="BY26" s="260"/>
      <c r="BZ26" s="260"/>
      <c r="CA26" s="260"/>
      <c r="CB26" s="260"/>
      <c r="CC26" s="260"/>
      <c r="CD26" s="260"/>
      <c r="CE26" s="260"/>
      <c r="CF26" s="260"/>
      <c r="CG26" s="260"/>
      <c r="CH26" s="260"/>
      <c r="CI26" s="260"/>
      <c r="CJ26" s="260"/>
      <c r="CK26" s="260"/>
      <c r="CL26" s="260"/>
      <c r="CM26" s="260"/>
      <c r="CN26" s="260"/>
      <c r="CO26" s="260"/>
      <c r="CP26" s="260"/>
      <c r="CQ26" s="260"/>
      <c r="CR26" s="260"/>
      <c r="CS26" s="260"/>
      <c r="CT26" s="260"/>
      <c r="CU26" s="260"/>
      <c r="CV26" s="260"/>
      <c r="CW26" s="260"/>
      <c r="CX26" s="260"/>
      <c r="CY26" s="260"/>
      <c r="CZ26" s="260"/>
      <c r="DA26" s="260"/>
      <c r="DB26" s="260"/>
      <c r="DC26" s="260"/>
      <c r="DD26" s="260"/>
      <c r="DE26" s="260"/>
      <c r="DF26" s="260"/>
      <c r="DG26" s="260"/>
      <c r="DH26" s="260"/>
      <c r="DI26" s="260"/>
      <c r="DJ26" s="260"/>
      <c r="DK26" s="260"/>
      <c r="DL26" s="260"/>
      <c r="DM26" s="260"/>
      <c r="DN26" s="260"/>
      <c r="DO26" s="260"/>
      <c r="DP26" s="260"/>
      <c r="DQ26" s="260"/>
      <c r="DR26" s="260"/>
      <c r="DS26" s="260"/>
      <c r="DT26" s="260"/>
      <c r="DU26" s="260"/>
      <c r="DV26" s="260"/>
      <c r="DW26" s="260"/>
      <c r="DX26" s="260"/>
      <c r="DY26" s="260"/>
      <c r="DZ26" s="260"/>
      <c r="EA26" s="260"/>
      <c r="EB26" s="260"/>
      <c r="EC26" s="260"/>
      <c r="ED26" s="260"/>
      <c r="EE26" s="260"/>
      <c r="EF26" s="260"/>
      <c r="EG26" s="260"/>
      <c r="EH26" s="260"/>
      <c r="EI26" s="260"/>
      <c r="EJ26" s="260"/>
      <c r="EK26" s="260"/>
      <c r="EL26" s="260"/>
      <c r="EM26" s="260"/>
      <c r="EN26" s="260"/>
      <c r="EO26" s="260"/>
      <c r="EP26" s="260"/>
      <c r="EQ26" s="260"/>
      <c r="ER26" s="260"/>
      <c r="ES26" s="260"/>
      <c r="ET26" s="260"/>
      <c r="EU26" s="260"/>
      <c r="EV26" s="260"/>
      <c r="EW26" s="260"/>
      <c r="EX26" s="260"/>
      <c r="EY26" s="260"/>
      <c r="EZ26" s="260"/>
      <c r="FA26" s="260"/>
      <c r="FB26" s="260"/>
      <c r="FC26" s="260"/>
      <c r="FD26" s="260"/>
      <c r="FE26" s="260"/>
      <c r="FF26" s="260"/>
      <c r="FG26" s="260"/>
      <c r="FH26" s="260"/>
      <c r="FI26" s="260"/>
      <c r="FJ26" s="260"/>
      <c r="FK26" s="260"/>
      <c r="FL26" s="260"/>
      <c r="FM26" s="260"/>
      <c r="FN26" s="260"/>
      <c r="FO26" s="260"/>
      <c r="FP26" s="260"/>
      <c r="FQ26" s="260"/>
      <c r="FR26" s="260"/>
    </row>
    <row r="27" s="154" customFormat="1" ht="42" customHeight="1" spans="1:174">
      <c r="A27" s="193"/>
      <c r="B27" s="194"/>
      <c r="C27" s="203"/>
      <c r="D27" s="204"/>
      <c r="E27" s="205"/>
      <c r="F27" s="193"/>
      <c r="G27" s="206"/>
      <c r="H27" s="193"/>
      <c r="I27" s="250"/>
      <c r="J27" s="251"/>
      <c r="K27" s="208"/>
      <c r="L27" s="248"/>
      <c r="M27" s="193"/>
      <c r="N27" s="208"/>
      <c r="O27" s="208"/>
      <c r="P27" s="208"/>
      <c r="Q27" s="262"/>
      <c r="R27" s="260"/>
      <c r="S27" s="260"/>
      <c r="T27" s="260"/>
      <c r="U27" s="260"/>
      <c r="V27" s="260"/>
      <c r="W27" s="260"/>
      <c r="X27" s="260"/>
      <c r="Y27" s="260"/>
      <c r="Z27" s="260"/>
      <c r="AA27" s="260"/>
      <c r="AB27" s="260"/>
      <c r="AC27" s="260"/>
      <c r="AD27" s="260"/>
      <c r="AE27" s="260"/>
      <c r="AF27" s="260"/>
      <c r="AG27" s="260"/>
      <c r="AH27" s="260"/>
      <c r="AI27" s="260"/>
      <c r="AJ27" s="260"/>
      <c r="AK27" s="260"/>
      <c r="AL27" s="260"/>
      <c r="AM27" s="260"/>
      <c r="AN27" s="260"/>
      <c r="AO27" s="260"/>
      <c r="AP27" s="260"/>
      <c r="AQ27" s="260"/>
      <c r="AR27" s="260"/>
      <c r="AS27" s="260"/>
      <c r="AT27" s="260"/>
      <c r="AU27" s="260"/>
      <c r="AV27" s="260"/>
      <c r="AW27" s="260"/>
      <c r="AX27" s="260"/>
      <c r="AY27" s="260"/>
      <c r="AZ27" s="260"/>
      <c r="BA27" s="260"/>
      <c r="BB27" s="260"/>
      <c r="BC27" s="260"/>
      <c r="BD27" s="260"/>
      <c r="BE27" s="260"/>
      <c r="BF27" s="260"/>
      <c r="BG27" s="260"/>
      <c r="BH27" s="260"/>
      <c r="BI27" s="260"/>
      <c r="BJ27" s="260"/>
      <c r="BK27" s="260"/>
      <c r="BL27" s="260"/>
      <c r="BM27" s="260"/>
      <c r="BN27" s="260"/>
      <c r="BO27" s="260"/>
      <c r="BP27" s="260"/>
      <c r="BQ27" s="260"/>
      <c r="BR27" s="260"/>
      <c r="BS27" s="260"/>
      <c r="BT27" s="260"/>
      <c r="BU27" s="260"/>
      <c r="BV27" s="260"/>
      <c r="BW27" s="260"/>
      <c r="BX27" s="260"/>
      <c r="BY27" s="260"/>
      <c r="BZ27" s="260"/>
      <c r="CA27" s="260"/>
      <c r="CB27" s="260"/>
      <c r="CC27" s="260"/>
      <c r="CD27" s="260"/>
      <c r="CE27" s="260"/>
      <c r="CF27" s="260"/>
      <c r="CG27" s="260"/>
      <c r="CH27" s="260"/>
      <c r="CI27" s="260"/>
      <c r="CJ27" s="260"/>
      <c r="CK27" s="260"/>
      <c r="CL27" s="260"/>
      <c r="CM27" s="260"/>
      <c r="CN27" s="260"/>
      <c r="CO27" s="260"/>
      <c r="CP27" s="260"/>
      <c r="CQ27" s="260"/>
      <c r="CR27" s="260"/>
      <c r="CS27" s="260"/>
      <c r="CT27" s="260"/>
      <c r="CU27" s="260"/>
      <c r="CV27" s="260"/>
      <c r="CW27" s="260"/>
      <c r="CX27" s="260"/>
      <c r="CY27" s="260"/>
      <c r="CZ27" s="260"/>
      <c r="DA27" s="260"/>
      <c r="DB27" s="260"/>
      <c r="DC27" s="260"/>
      <c r="DD27" s="260"/>
      <c r="DE27" s="260"/>
      <c r="DF27" s="260"/>
      <c r="DG27" s="260"/>
      <c r="DH27" s="260"/>
      <c r="DI27" s="260"/>
      <c r="DJ27" s="260"/>
      <c r="DK27" s="260"/>
      <c r="DL27" s="260"/>
      <c r="DM27" s="260"/>
      <c r="DN27" s="260"/>
      <c r="DO27" s="260"/>
      <c r="DP27" s="260"/>
      <c r="DQ27" s="260"/>
      <c r="DR27" s="260"/>
      <c r="DS27" s="260"/>
      <c r="DT27" s="260"/>
      <c r="DU27" s="260"/>
      <c r="DV27" s="260"/>
      <c r="DW27" s="260"/>
      <c r="DX27" s="260"/>
      <c r="DY27" s="260"/>
      <c r="DZ27" s="260"/>
      <c r="EA27" s="260"/>
      <c r="EB27" s="260"/>
      <c r="EC27" s="260"/>
      <c r="ED27" s="260"/>
      <c r="EE27" s="260"/>
      <c r="EF27" s="260"/>
      <c r="EG27" s="260"/>
      <c r="EH27" s="260"/>
      <c r="EI27" s="260"/>
      <c r="EJ27" s="260"/>
      <c r="EK27" s="260"/>
      <c r="EL27" s="260"/>
      <c r="EM27" s="260"/>
      <c r="EN27" s="260"/>
      <c r="EO27" s="260"/>
      <c r="EP27" s="260"/>
      <c r="EQ27" s="260"/>
      <c r="ER27" s="260"/>
      <c r="ES27" s="260"/>
      <c r="ET27" s="260"/>
      <c r="EU27" s="260"/>
      <c r="EV27" s="260"/>
      <c r="EW27" s="260"/>
      <c r="EX27" s="260"/>
      <c r="EY27" s="260"/>
      <c r="EZ27" s="260"/>
      <c r="FA27" s="260"/>
      <c r="FB27" s="260"/>
      <c r="FC27" s="260"/>
      <c r="FD27" s="260"/>
      <c r="FE27" s="260"/>
      <c r="FF27" s="260"/>
      <c r="FG27" s="260"/>
      <c r="FH27" s="260"/>
      <c r="FI27" s="260"/>
      <c r="FJ27" s="260"/>
      <c r="FK27" s="260"/>
      <c r="FL27" s="260"/>
      <c r="FM27" s="260"/>
      <c r="FN27" s="260"/>
      <c r="FO27" s="260"/>
      <c r="FP27" s="260"/>
      <c r="FQ27" s="260"/>
      <c r="FR27" s="260"/>
    </row>
    <row r="28" s="154" customFormat="1" ht="42" customHeight="1" spans="1:174">
      <c r="A28" s="193"/>
      <c r="B28" s="194"/>
      <c r="C28" s="203"/>
      <c r="D28" s="204"/>
      <c r="E28" s="205"/>
      <c r="F28" s="193"/>
      <c r="G28" s="206"/>
      <c r="H28" s="193"/>
      <c r="I28" s="250"/>
      <c r="J28" s="251"/>
      <c r="K28" s="208"/>
      <c r="L28" s="248"/>
      <c r="M28" s="193"/>
      <c r="N28" s="208"/>
      <c r="O28" s="208"/>
      <c r="P28" s="208"/>
      <c r="Q28" s="263"/>
      <c r="R28" s="260"/>
      <c r="S28" s="260"/>
      <c r="T28" s="260"/>
      <c r="U28" s="260"/>
      <c r="V28" s="260"/>
      <c r="W28" s="260"/>
      <c r="X28" s="260"/>
      <c r="Y28" s="260"/>
      <c r="Z28" s="260"/>
      <c r="AA28" s="260"/>
      <c r="AB28" s="260"/>
      <c r="AC28" s="260"/>
      <c r="AD28" s="260"/>
      <c r="AE28" s="260"/>
      <c r="AF28" s="260"/>
      <c r="AG28" s="260"/>
      <c r="AH28" s="260"/>
      <c r="AI28" s="260"/>
      <c r="AJ28" s="260"/>
      <c r="AK28" s="260"/>
      <c r="AL28" s="260"/>
      <c r="AM28" s="260"/>
      <c r="AN28" s="260"/>
      <c r="AO28" s="260"/>
      <c r="AP28" s="260"/>
      <c r="AQ28" s="260"/>
      <c r="AR28" s="260"/>
      <c r="AS28" s="260"/>
      <c r="AT28" s="260"/>
      <c r="AU28" s="260"/>
      <c r="AV28" s="260"/>
      <c r="AW28" s="260"/>
      <c r="AX28" s="260"/>
      <c r="AY28" s="260"/>
      <c r="AZ28" s="260"/>
      <c r="BA28" s="260"/>
      <c r="BB28" s="260"/>
      <c r="BC28" s="260"/>
      <c r="BD28" s="260"/>
      <c r="BE28" s="260"/>
      <c r="BF28" s="260"/>
      <c r="BG28" s="260"/>
      <c r="BH28" s="260"/>
      <c r="BI28" s="260"/>
      <c r="BJ28" s="260"/>
      <c r="BK28" s="260"/>
      <c r="BL28" s="260"/>
      <c r="BM28" s="260"/>
      <c r="BN28" s="260"/>
      <c r="BO28" s="260"/>
      <c r="BP28" s="260"/>
      <c r="BQ28" s="260"/>
      <c r="BR28" s="260"/>
      <c r="BS28" s="260"/>
      <c r="BT28" s="260"/>
      <c r="BU28" s="260"/>
      <c r="BV28" s="260"/>
      <c r="BW28" s="260"/>
      <c r="BX28" s="260"/>
      <c r="BY28" s="260"/>
      <c r="BZ28" s="260"/>
      <c r="CA28" s="260"/>
      <c r="CB28" s="260"/>
      <c r="CC28" s="260"/>
      <c r="CD28" s="260"/>
      <c r="CE28" s="260"/>
      <c r="CF28" s="260"/>
      <c r="CG28" s="260"/>
      <c r="CH28" s="260"/>
      <c r="CI28" s="260"/>
      <c r="CJ28" s="260"/>
      <c r="CK28" s="260"/>
      <c r="CL28" s="260"/>
      <c r="CM28" s="260"/>
      <c r="CN28" s="260"/>
      <c r="CO28" s="260"/>
      <c r="CP28" s="260"/>
      <c r="CQ28" s="260"/>
      <c r="CR28" s="260"/>
      <c r="CS28" s="260"/>
      <c r="CT28" s="260"/>
      <c r="CU28" s="260"/>
      <c r="CV28" s="260"/>
      <c r="CW28" s="260"/>
      <c r="CX28" s="260"/>
      <c r="CY28" s="260"/>
      <c r="CZ28" s="260"/>
      <c r="DA28" s="260"/>
      <c r="DB28" s="260"/>
      <c r="DC28" s="260"/>
      <c r="DD28" s="260"/>
      <c r="DE28" s="260"/>
      <c r="DF28" s="260"/>
      <c r="DG28" s="260"/>
      <c r="DH28" s="260"/>
      <c r="DI28" s="260"/>
      <c r="DJ28" s="260"/>
      <c r="DK28" s="260"/>
      <c r="DL28" s="260"/>
      <c r="DM28" s="260"/>
      <c r="DN28" s="260"/>
      <c r="DO28" s="260"/>
      <c r="DP28" s="260"/>
      <c r="DQ28" s="260"/>
      <c r="DR28" s="260"/>
      <c r="DS28" s="260"/>
      <c r="DT28" s="260"/>
      <c r="DU28" s="260"/>
      <c r="DV28" s="260"/>
      <c r="DW28" s="260"/>
      <c r="DX28" s="260"/>
      <c r="DY28" s="260"/>
      <c r="DZ28" s="260"/>
      <c r="EA28" s="260"/>
      <c r="EB28" s="260"/>
      <c r="EC28" s="260"/>
      <c r="ED28" s="260"/>
      <c r="EE28" s="260"/>
      <c r="EF28" s="260"/>
      <c r="EG28" s="260"/>
      <c r="EH28" s="260"/>
      <c r="EI28" s="260"/>
      <c r="EJ28" s="260"/>
      <c r="EK28" s="260"/>
      <c r="EL28" s="260"/>
      <c r="EM28" s="260"/>
      <c r="EN28" s="260"/>
      <c r="EO28" s="260"/>
      <c r="EP28" s="260"/>
      <c r="EQ28" s="260"/>
      <c r="ER28" s="260"/>
      <c r="ES28" s="260"/>
      <c r="ET28" s="260"/>
      <c r="EU28" s="260"/>
      <c r="EV28" s="260"/>
      <c r="EW28" s="260"/>
      <c r="EX28" s="260"/>
      <c r="EY28" s="260"/>
      <c r="EZ28" s="260"/>
      <c r="FA28" s="260"/>
      <c r="FB28" s="260"/>
      <c r="FC28" s="260"/>
      <c r="FD28" s="260"/>
      <c r="FE28" s="260"/>
      <c r="FF28" s="260"/>
      <c r="FG28" s="260"/>
      <c r="FH28" s="260"/>
      <c r="FI28" s="260"/>
      <c r="FJ28" s="260"/>
      <c r="FK28" s="260"/>
      <c r="FL28" s="260"/>
      <c r="FM28" s="260"/>
      <c r="FN28" s="260"/>
      <c r="FO28" s="260"/>
      <c r="FP28" s="260"/>
      <c r="FQ28" s="260"/>
      <c r="FR28" s="260"/>
    </row>
    <row r="29" s="154" customFormat="1" ht="42" customHeight="1" spans="1:174">
      <c r="A29" s="193"/>
      <c r="B29" s="194"/>
      <c r="C29" s="203"/>
      <c r="D29" s="204"/>
      <c r="E29" s="205"/>
      <c r="F29" s="193"/>
      <c r="G29" s="206"/>
      <c r="H29" s="207"/>
      <c r="I29" s="207"/>
      <c r="J29" s="251"/>
      <c r="K29" s="208"/>
      <c r="L29" s="248"/>
      <c r="M29" s="193"/>
      <c r="N29" s="208"/>
      <c r="O29" s="208"/>
      <c r="P29" s="208"/>
      <c r="Q29" s="261"/>
      <c r="R29" s="260"/>
      <c r="S29" s="260"/>
      <c r="T29" s="260"/>
      <c r="U29" s="260"/>
      <c r="V29" s="260"/>
      <c r="W29" s="260"/>
      <c r="X29" s="260"/>
      <c r="Y29" s="260"/>
      <c r="Z29" s="260"/>
      <c r="AA29" s="260"/>
      <c r="AB29" s="260"/>
      <c r="AC29" s="260"/>
      <c r="AD29" s="260"/>
      <c r="AE29" s="260"/>
      <c r="AF29" s="260"/>
      <c r="AG29" s="260"/>
      <c r="AH29" s="260"/>
      <c r="AI29" s="260"/>
      <c r="AJ29" s="260"/>
      <c r="AK29" s="260"/>
      <c r="AL29" s="260"/>
      <c r="AM29" s="260"/>
      <c r="AN29" s="260"/>
      <c r="AO29" s="260"/>
      <c r="AP29" s="260"/>
      <c r="AQ29" s="260"/>
      <c r="AR29" s="260"/>
      <c r="AS29" s="260"/>
      <c r="AT29" s="260"/>
      <c r="AU29" s="260"/>
      <c r="AV29" s="260"/>
      <c r="AW29" s="260"/>
      <c r="AX29" s="260"/>
      <c r="AY29" s="260"/>
      <c r="AZ29" s="260"/>
      <c r="BA29" s="260"/>
      <c r="BB29" s="260"/>
      <c r="BC29" s="260"/>
      <c r="BD29" s="260"/>
      <c r="BE29" s="260"/>
      <c r="BF29" s="260"/>
      <c r="BG29" s="260"/>
      <c r="BH29" s="260"/>
      <c r="BI29" s="260"/>
      <c r="BJ29" s="260"/>
      <c r="BK29" s="260"/>
      <c r="BL29" s="260"/>
      <c r="BM29" s="260"/>
      <c r="BN29" s="260"/>
      <c r="BO29" s="260"/>
      <c r="BP29" s="260"/>
      <c r="BQ29" s="260"/>
      <c r="BR29" s="260"/>
      <c r="BS29" s="260"/>
      <c r="BT29" s="260"/>
      <c r="BU29" s="260"/>
      <c r="BV29" s="260"/>
      <c r="BW29" s="260"/>
      <c r="BX29" s="260"/>
      <c r="BY29" s="260"/>
      <c r="BZ29" s="260"/>
      <c r="CA29" s="260"/>
      <c r="CB29" s="260"/>
      <c r="CC29" s="260"/>
      <c r="CD29" s="260"/>
      <c r="CE29" s="260"/>
      <c r="CF29" s="260"/>
      <c r="CG29" s="260"/>
      <c r="CH29" s="260"/>
      <c r="CI29" s="260"/>
      <c r="CJ29" s="260"/>
      <c r="CK29" s="260"/>
      <c r="CL29" s="260"/>
      <c r="CM29" s="260"/>
      <c r="CN29" s="260"/>
      <c r="CO29" s="260"/>
      <c r="CP29" s="260"/>
      <c r="CQ29" s="260"/>
      <c r="CR29" s="260"/>
      <c r="CS29" s="260"/>
      <c r="CT29" s="260"/>
      <c r="CU29" s="260"/>
      <c r="CV29" s="260"/>
      <c r="CW29" s="260"/>
      <c r="CX29" s="260"/>
      <c r="CY29" s="260"/>
      <c r="CZ29" s="260"/>
      <c r="DA29" s="260"/>
      <c r="DB29" s="260"/>
      <c r="DC29" s="260"/>
      <c r="DD29" s="260"/>
      <c r="DE29" s="260"/>
      <c r="DF29" s="260"/>
      <c r="DG29" s="260"/>
      <c r="DH29" s="260"/>
      <c r="DI29" s="260"/>
      <c r="DJ29" s="260"/>
      <c r="DK29" s="260"/>
      <c r="DL29" s="260"/>
      <c r="DM29" s="260"/>
      <c r="DN29" s="260"/>
      <c r="DO29" s="260"/>
      <c r="DP29" s="260"/>
      <c r="DQ29" s="260"/>
      <c r="DR29" s="260"/>
      <c r="DS29" s="260"/>
      <c r="DT29" s="260"/>
      <c r="DU29" s="260"/>
      <c r="DV29" s="260"/>
      <c r="DW29" s="260"/>
      <c r="DX29" s="260"/>
      <c r="DY29" s="260"/>
      <c r="DZ29" s="260"/>
      <c r="EA29" s="260"/>
      <c r="EB29" s="260"/>
      <c r="EC29" s="260"/>
      <c r="ED29" s="260"/>
      <c r="EE29" s="260"/>
      <c r="EF29" s="260"/>
      <c r="EG29" s="260"/>
      <c r="EH29" s="260"/>
      <c r="EI29" s="260"/>
      <c r="EJ29" s="260"/>
      <c r="EK29" s="260"/>
      <c r="EL29" s="260"/>
      <c r="EM29" s="260"/>
      <c r="EN29" s="260"/>
      <c r="EO29" s="260"/>
      <c r="EP29" s="260"/>
      <c r="EQ29" s="260"/>
      <c r="ER29" s="260"/>
      <c r="ES29" s="260"/>
      <c r="ET29" s="260"/>
      <c r="EU29" s="260"/>
      <c r="EV29" s="260"/>
      <c r="EW29" s="260"/>
      <c r="EX29" s="260"/>
      <c r="EY29" s="260"/>
      <c r="EZ29" s="260"/>
      <c r="FA29" s="260"/>
      <c r="FB29" s="260"/>
      <c r="FC29" s="260"/>
      <c r="FD29" s="260"/>
      <c r="FE29" s="260"/>
      <c r="FF29" s="260"/>
      <c r="FG29" s="260"/>
      <c r="FH29" s="260"/>
      <c r="FI29" s="260"/>
      <c r="FJ29" s="260"/>
      <c r="FK29" s="260"/>
      <c r="FL29" s="260"/>
      <c r="FM29" s="260"/>
      <c r="FN29" s="260"/>
      <c r="FO29" s="260"/>
      <c r="FP29" s="260"/>
      <c r="FQ29" s="260"/>
      <c r="FR29" s="260"/>
    </row>
    <row r="30" s="154" customFormat="1" ht="42" customHeight="1" spans="1:174">
      <c r="A30" s="193"/>
      <c r="B30" s="194"/>
      <c r="C30" s="203"/>
      <c r="D30" s="204"/>
      <c r="E30" s="205"/>
      <c r="F30" s="193"/>
      <c r="G30" s="206"/>
      <c r="H30" s="207"/>
      <c r="I30" s="207"/>
      <c r="J30" s="251"/>
      <c r="K30" s="208"/>
      <c r="L30" s="248"/>
      <c r="M30" s="209"/>
      <c r="N30" s="208"/>
      <c r="O30" s="208"/>
      <c r="P30" s="208"/>
      <c r="Q30" s="261"/>
      <c r="R30" s="260"/>
      <c r="S30" s="260"/>
      <c r="T30" s="260"/>
      <c r="U30" s="260"/>
      <c r="V30" s="260"/>
      <c r="W30" s="260"/>
      <c r="X30" s="260"/>
      <c r="Y30" s="260"/>
      <c r="Z30" s="260"/>
      <c r="AA30" s="260"/>
      <c r="AB30" s="260"/>
      <c r="AC30" s="260"/>
      <c r="AD30" s="260"/>
      <c r="AE30" s="260"/>
      <c r="AF30" s="260"/>
      <c r="AG30" s="260"/>
      <c r="AH30" s="260"/>
      <c r="AI30" s="260"/>
      <c r="AJ30" s="260"/>
      <c r="AK30" s="260"/>
      <c r="AL30" s="260"/>
      <c r="AM30" s="260"/>
      <c r="AN30" s="260"/>
      <c r="AO30" s="260"/>
      <c r="AP30" s="260"/>
      <c r="AQ30" s="260"/>
      <c r="AR30" s="260"/>
      <c r="AS30" s="260"/>
      <c r="AT30" s="260"/>
      <c r="AU30" s="260"/>
      <c r="AV30" s="260"/>
      <c r="AW30" s="260"/>
      <c r="AX30" s="260"/>
      <c r="AY30" s="260"/>
      <c r="AZ30" s="260"/>
      <c r="BA30" s="260"/>
      <c r="BB30" s="260"/>
      <c r="BC30" s="260"/>
      <c r="BD30" s="260"/>
      <c r="BE30" s="260"/>
      <c r="BF30" s="260"/>
      <c r="BG30" s="260"/>
      <c r="BH30" s="260"/>
      <c r="BI30" s="260"/>
      <c r="BJ30" s="260"/>
      <c r="BK30" s="260"/>
      <c r="BL30" s="260"/>
      <c r="BM30" s="260"/>
      <c r="BN30" s="260"/>
      <c r="BO30" s="260"/>
      <c r="BP30" s="260"/>
      <c r="BQ30" s="260"/>
      <c r="BR30" s="260"/>
      <c r="BS30" s="260"/>
      <c r="BT30" s="260"/>
      <c r="BU30" s="260"/>
      <c r="BV30" s="260"/>
      <c r="BW30" s="260"/>
      <c r="BX30" s="260"/>
      <c r="BY30" s="260"/>
      <c r="BZ30" s="260"/>
      <c r="CA30" s="260"/>
      <c r="CB30" s="260"/>
      <c r="CC30" s="260"/>
      <c r="CD30" s="260"/>
      <c r="CE30" s="260"/>
      <c r="CF30" s="260"/>
      <c r="CG30" s="260"/>
      <c r="CH30" s="260"/>
      <c r="CI30" s="260"/>
      <c r="CJ30" s="260"/>
      <c r="CK30" s="260"/>
      <c r="CL30" s="260"/>
      <c r="CM30" s="260"/>
      <c r="CN30" s="260"/>
      <c r="CO30" s="260"/>
      <c r="CP30" s="260"/>
      <c r="CQ30" s="260"/>
      <c r="CR30" s="260"/>
      <c r="CS30" s="260"/>
      <c r="CT30" s="260"/>
      <c r="CU30" s="260"/>
      <c r="CV30" s="260"/>
      <c r="CW30" s="260"/>
      <c r="CX30" s="260"/>
      <c r="CY30" s="260"/>
      <c r="CZ30" s="260"/>
      <c r="DA30" s="260"/>
      <c r="DB30" s="260"/>
      <c r="DC30" s="260"/>
      <c r="DD30" s="260"/>
      <c r="DE30" s="260"/>
      <c r="DF30" s="260"/>
      <c r="DG30" s="260"/>
      <c r="DH30" s="260"/>
      <c r="DI30" s="260"/>
      <c r="DJ30" s="260"/>
      <c r="DK30" s="260"/>
      <c r="DL30" s="260"/>
      <c r="DM30" s="260"/>
      <c r="DN30" s="260"/>
      <c r="DO30" s="260"/>
      <c r="DP30" s="260"/>
      <c r="DQ30" s="260"/>
      <c r="DR30" s="260"/>
      <c r="DS30" s="260"/>
      <c r="DT30" s="260"/>
      <c r="DU30" s="260"/>
      <c r="DV30" s="260"/>
      <c r="DW30" s="260"/>
      <c r="DX30" s="260"/>
      <c r="DY30" s="260"/>
      <c r="DZ30" s="260"/>
      <c r="EA30" s="260"/>
      <c r="EB30" s="260"/>
      <c r="EC30" s="260"/>
      <c r="ED30" s="260"/>
      <c r="EE30" s="260"/>
      <c r="EF30" s="260"/>
      <c r="EG30" s="260"/>
      <c r="EH30" s="260"/>
      <c r="EI30" s="260"/>
      <c r="EJ30" s="260"/>
      <c r="EK30" s="260"/>
      <c r="EL30" s="260"/>
      <c r="EM30" s="260"/>
      <c r="EN30" s="260"/>
      <c r="EO30" s="260"/>
      <c r="EP30" s="260"/>
      <c r="EQ30" s="260"/>
      <c r="ER30" s="260"/>
      <c r="ES30" s="260"/>
      <c r="ET30" s="260"/>
      <c r="EU30" s="260"/>
      <c r="EV30" s="260"/>
      <c r="EW30" s="260"/>
      <c r="EX30" s="260"/>
      <c r="EY30" s="260"/>
      <c r="EZ30" s="260"/>
      <c r="FA30" s="260"/>
      <c r="FB30" s="260"/>
      <c r="FC30" s="260"/>
      <c r="FD30" s="260"/>
      <c r="FE30" s="260"/>
      <c r="FF30" s="260"/>
      <c r="FG30" s="260"/>
      <c r="FH30" s="260"/>
      <c r="FI30" s="260"/>
      <c r="FJ30" s="260"/>
      <c r="FK30" s="260"/>
      <c r="FL30" s="260"/>
      <c r="FM30" s="260"/>
      <c r="FN30" s="260"/>
      <c r="FO30" s="260"/>
      <c r="FP30" s="260"/>
      <c r="FQ30" s="260"/>
      <c r="FR30" s="260"/>
    </row>
    <row r="31" s="155" customFormat="1" ht="42" customHeight="1" spans="1:58">
      <c r="A31" s="192"/>
      <c r="B31" s="194"/>
      <c r="C31" s="193"/>
      <c r="D31" s="194"/>
      <c r="E31" s="208"/>
      <c r="F31" s="193"/>
      <c r="G31" s="193"/>
      <c r="H31" s="200"/>
      <c r="I31" s="193"/>
      <c r="J31" s="193"/>
      <c r="K31" s="193"/>
      <c r="L31" s="248"/>
      <c r="M31" s="249"/>
      <c r="N31" s="201"/>
      <c r="O31" s="194"/>
      <c r="P31" s="194"/>
      <c r="Q31" s="194"/>
      <c r="R31" s="159"/>
      <c r="S31" s="159"/>
      <c r="T31" s="159"/>
      <c r="U31" s="159"/>
      <c r="V31" s="159"/>
      <c r="W31" s="159"/>
      <c r="X31" s="159"/>
      <c r="Y31" s="159"/>
      <c r="Z31" s="159"/>
      <c r="AA31" s="159"/>
      <c r="AB31" s="159"/>
      <c r="AC31" s="159"/>
      <c r="AD31" s="159"/>
      <c r="AE31" s="159"/>
      <c r="AF31" s="159"/>
      <c r="AG31" s="159"/>
      <c r="AH31" s="159"/>
      <c r="AI31" s="159"/>
      <c r="AJ31" s="159"/>
      <c r="AK31" s="159"/>
      <c r="AL31" s="159"/>
      <c r="AM31" s="159"/>
      <c r="AN31" s="159"/>
      <c r="AO31" s="159"/>
      <c r="AP31" s="159"/>
      <c r="AQ31" s="159"/>
      <c r="AR31" s="159"/>
      <c r="AS31" s="159"/>
      <c r="AT31" s="159"/>
      <c r="AU31" s="159"/>
      <c r="AV31" s="159"/>
      <c r="AW31" s="159"/>
      <c r="AX31" s="159"/>
      <c r="AY31" s="159"/>
      <c r="AZ31" s="159"/>
      <c r="BA31" s="159"/>
      <c r="BB31" s="159"/>
      <c r="BC31" s="159"/>
      <c r="BD31" s="159"/>
      <c r="BE31" s="159"/>
      <c r="BF31" s="266"/>
    </row>
    <row r="32" s="155" customFormat="1" ht="42" customHeight="1" spans="1:58">
      <c r="A32" s="192"/>
      <c r="B32" s="194"/>
      <c r="C32" s="193"/>
      <c r="D32" s="193"/>
      <c r="E32" s="193"/>
      <c r="F32" s="193"/>
      <c r="G32" s="193"/>
      <c r="H32" s="209"/>
      <c r="I32" s="209"/>
      <c r="J32" s="193"/>
      <c r="K32" s="193"/>
      <c r="L32" s="248"/>
      <c r="M32" s="249"/>
      <c r="N32" s="201"/>
      <c r="O32" s="194"/>
      <c r="P32" s="194"/>
      <c r="Q32" s="194"/>
      <c r="R32" s="159"/>
      <c r="S32" s="159"/>
      <c r="T32" s="159"/>
      <c r="U32" s="159"/>
      <c r="V32" s="159"/>
      <c r="W32" s="159"/>
      <c r="X32" s="159"/>
      <c r="Y32" s="159"/>
      <c r="Z32" s="159"/>
      <c r="AA32" s="159"/>
      <c r="AB32" s="159"/>
      <c r="AC32" s="159"/>
      <c r="AD32" s="159"/>
      <c r="AE32" s="159"/>
      <c r="AF32" s="159"/>
      <c r="AG32" s="159"/>
      <c r="AH32" s="159"/>
      <c r="AI32" s="159"/>
      <c r="AJ32" s="159"/>
      <c r="AK32" s="159"/>
      <c r="AL32" s="159"/>
      <c r="AM32" s="159"/>
      <c r="AN32" s="159"/>
      <c r="AO32" s="159"/>
      <c r="AP32" s="159"/>
      <c r="AQ32" s="159"/>
      <c r="AR32" s="159"/>
      <c r="AS32" s="159"/>
      <c r="AT32" s="159"/>
      <c r="AU32" s="159"/>
      <c r="AV32" s="159"/>
      <c r="AW32" s="159"/>
      <c r="AX32" s="159"/>
      <c r="AY32" s="159"/>
      <c r="AZ32" s="159"/>
      <c r="BA32" s="159"/>
      <c r="BB32" s="159"/>
      <c r="BC32" s="159"/>
      <c r="BD32" s="159"/>
      <c r="BE32" s="159"/>
      <c r="BF32" s="266"/>
    </row>
    <row r="33" s="155" customFormat="1" ht="42" customHeight="1" spans="1:58">
      <c r="A33" s="192"/>
      <c r="B33" s="194"/>
      <c r="C33" s="194"/>
      <c r="D33" s="194"/>
      <c r="E33" s="194"/>
      <c r="F33" s="210"/>
      <c r="G33" s="194"/>
      <c r="H33" s="211"/>
      <c r="I33" s="211"/>
      <c r="J33" s="194"/>
      <c r="K33" s="194"/>
      <c r="L33" s="248"/>
      <c r="M33" s="193"/>
      <c r="N33" s="201"/>
      <c r="O33" s="192"/>
      <c r="P33" s="194"/>
      <c r="Q33" s="194"/>
      <c r="R33" s="159"/>
      <c r="S33" s="159"/>
      <c r="T33" s="159"/>
      <c r="U33" s="159"/>
      <c r="V33" s="159"/>
      <c r="W33" s="159"/>
      <c r="X33" s="159"/>
      <c r="Y33" s="159"/>
      <c r="Z33" s="159"/>
      <c r="AA33" s="159"/>
      <c r="AB33" s="159"/>
      <c r="AC33" s="159"/>
      <c r="AD33" s="159"/>
      <c r="AE33" s="159"/>
      <c r="AF33" s="159"/>
      <c r="AG33" s="159"/>
      <c r="AH33" s="159"/>
      <c r="AI33" s="159"/>
      <c r="AJ33" s="159"/>
      <c r="AK33" s="159"/>
      <c r="AL33" s="159"/>
      <c r="AM33" s="159"/>
      <c r="AN33" s="159"/>
      <c r="AO33" s="159"/>
      <c r="AP33" s="159"/>
      <c r="AQ33" s="159"/>
      <c r="AR33" s="159"/>
      <c r="AS33" s="159"/>
      <c r="AT33" s="159"/>
      <c r="AU33" s="159"/>
      <c r="AV33" s="159"/>
      <c r="AW33" s="159"/>
      <c r="AX33" s="159"/>
      <c r="AY33" s="159"/>
      <c r="AZ33" s="159"/>
      <c r="BA33" s="159"/>
      <c r="BB33" s="159"/>
      <c r="BC33" s="159"/>
      <c r="BD33" s="159"/>
      <c r="BE33" s="159"/>
      <c r="BF33" s="266"/>
    </row>
    <row r="34" s="155" customFormat="1" ht="42" customHeight="1" spans="1:58">
      <c r="A34" s="192"/>
      <c r="B34" s="193"/>
      <c r="C34" s="193"/>
      <c r="D34" s="193"/>
      <c r="E34" s="193"/>
      <c r="F34" s="193"/>
      <c r="G34" s="206"/>
      <c r="H34" s="196"/>
      <c r="I34" s="196"/>
      <c r="J34" s="252"/>
      <c r="K34" s="209"/>
      <c r="L34" s="248"/>
      <c r="M34" s="249"/>
      <c r="N34" s="201"/>
      <c r="O34" s="194"/>
      <c r="P34" s="194"/>
      <c r="Q34" s="194"/>
      <c r="R34" s="159"/>
      <c r="S34" s="159"/>
      <c r="T34" s="159"/>
      <c r="U34" s="159"/>
      <c r="V34" s="159"/>
      <c r="W34" s="159"/>
      <c r="X34" s="159"/>
      <c r="Y34" s="159"/>
      <c r="Z34" s="159"/>
      <c r="AA34" s="159"/>
      <c r="AB34" s="159"/>
      <c r="AC34" s="159"/>
      <c r="AD34" s="159"/>
      <c r="AE34" s="159"/>
      <c r="AF34" s="159"/>
      <c r="AG34" s="159"/>
      <c r="AH34" s="159"/>
      <c r="AI34" s="159"/>
      <c r="AJ34" s="159"/>
      <c r="AK34" s="159"/>
      <c r="AL34" s="159"/>
      <c r="AM34" s="159"/>
      <c r="AN34" s="159"/>
      <c r="AO34" s="159"/>
      <c r="AP34" s="159"/>
      <c r="AQ34" s="159"/>
      <c r="AR34" s="159"/>
      <c r="AS34" s="159"/>
      <c r="AT34" s="159"/>
      <c r="AU34" s="159"/>
      <c r="AV34" s="159"/>
      <c r="AW34" s="159"/>
      <c r="AX34" s="159"/>
      <c r="AY34" s="159"/>
      <c r="AZ34" s="159"/>
      <c r="BA34" s="159"/>
      <c r="BB34" s="159"/>
      <c r="BC34" s="159"/>
      <c r="BD34" s="159"/>
      <c r="BE34" s="159"/>
      <c r="BF34" s="266"/>
    </row>
    <row r="35" s="155" customFormat="1" ht="42" customHeight="1" spans="1:58">
      <c r="A35" s="192"/>
      <c r="B35" s="194"/>
      <c r="C35" s="193"/>
      <c r="D35" s="193"/>
      <c r="E35" s="193"/>
      <c r="F35" s="193"/>
      <c r="G35" s="193"/>
      <c r="H35" s="209"/>
      <c r="I35" s="209"/>
      <c r="J35" s="193"/>
      <c r="K35" s="193"/>
      <c r="L35" s="248"/>
      <c r="M35" s="249"/>
      <c r="N35" s="201"/>
      <c r="O35" s="194"/>
      <c r="P35" s="253"/>
      <c r="Q35" s="253"/>
      <c r="R35" s="159"/>
      <c r="S35" s="159"/>
      <c r="T35" s="159"/>
      <c r="U35" s="159"/>
      <c r="V35" s="159"/>
      <c r="W35" s="159"/>
      <c r="X35" s="159"/>
      <c r="Y35" s="159"/>
      <c r="Z35" s="159"/>
      <c r="AA35" s="159"/>
      <c r="AB35" s="159"/>
      <c r="AC35" s="159"/>
      <c r="AD35" s="159"/>
      <c r="AE35" s="159"/>
      <c r="AF35" s="159"/>
      <c r="AG35" s="159"/>
      <c r="AH35" s="159"/>
      <c r="AI35" s="159"/>
      <c r="AJ35" s="159"/>
      <c r="AK35" s="159"/>
      <c r="AL35" s="159"/>
      <c r="AM35" s="159"/>
      <c r="AN35" s="159"/>
      <c r="AO35" s="159"/>
      <c r="AP35" s="159"/>
      <c r="AQ35" s="159"/>
      <c r="AR35" s="159"/>
      <c r="AS35" s="159"/>
      <c r="AT35" s="159"/>
      <c r="AU35" s="159"/>
      <c r="AV35" s="159"/>
      <c r="AW35" s="159"/>
      <c r="AX35" s="159"/>
      <c r="AY35" s="159"/>
      <c r="AZ35" s="159"/>
      <c r="BA35" s="159"/>
      <c r="BB35" s="159"/>
      <c r="BC35" s="159"/>
      <c r="BD35" s="159"/>
      <c r="BE35" s="159"/>
      <c r="BF35" s="266"/>
    </row>
    <row r="36" s="155" customFormat="1" ht="42" customHeight="1" spans="1:58">
      <c r="A36" s="192"/>
      <c r="B36" s="194"/>
      <c r="C36" s="209"/>
      <c r="D36" s="208"/>
      <c r="E36" s="193"/>
      <c r="F36" s="194"/>
      <c r="G36" s="212"/>
      <c r="H36" s="211"/>
      <c r="I36" s="211"/>
      <c r="J36" s="211"/>
      <c r="K36" s="211"/>
      <c r="L36" s="248"/>
      <c r="M36" s="249"/>
      <c r="N36" s="201"/>
      <c r="O36" s="194"/>
      <c r="P36" s="253"/>
      <c r="Q36" s="253"/>
      <c r="R36" s="159"/>
      <c r="S36" s="159"/>
      <c r="T36" s="159"/>
      <c r="U36" s="159"/>
      <c r="V36" s="159"/>
      <c r="W36" s="159"/>
      <c r="X36" s="159"/>
      <c r="Y36" s="159"/>
      <c r="Z36" s="159"/>
      <c r="AA36" s="159"/>
      <c r="AB36" s="159"/>
      <c r="AC36" s="159"/>
      <c r="AD36" s="159"/>
      <c r="AE36" s="159"/>
      <c r="AF36" s="159"/>
      <c r="AG36" s="159"/>
      <c r="AH36" s="159"/>
      <c r="AI36" s="159"/>
      <c r="AJ36" s="159"/>
      <c r="AK36" s="159"/>
      <c r="AL36" s="159"/>
      <c r="AM36" s="159"/>
      <c r="AN36" s="159"/>
      <c r="AO36" s="159"/>
      <c r="AP36" s="159"/>
      <c r="AQ36" s="159"/>
      <c r="AR36" s="159"/>
      <c r="AS36" s="159"/>
      <c r="AT36" s="159"/>
      <c r="AU36" s="159"/>
      <c r="AV36" s="159"/>
      <c r="AW36" s="159"/>
      <c r="AX36" s="159"/>
      <c r="AY36" s="159"/>
      <c r="AZ36" s="159"/>
      <c r="BA36" s="159"/>
      <c r="BB36" s="159"/>
      <c r="BC36" s="159"/>
      <c r="BD36" s="159"/>
      <c r="BE36" s="159"/>
      <c r="BF36" s="266"/>
    </row>
    <row r="37" s="155" customFormat="1" ht="42" customHeight="1" spans="1:58">
      <c r="A37" s="192"/>
      <c r="B37" s="194"/>
      <c r="C37" s="193"/>
      <c r="D37" s="194"/>
      <c r="E37" s="193"/>
      <c r="F37" s="193"/>
      <c r="G37" s="194"/>
      <c r="H37" s="196"/>
      <c r="I37" s="196"/>
      <c r="J37" s="194"/>
      <c r="K37" s="247"/>
      <c r="L37" s="248"/>
      <c r="M37" s="249"/>
      <c r="N37" s="201"/>
      <c r="O37" s="194"/>
      <c r="P37" s="194"/>
      <c r="Q37" s="194"/>
      <c r="R37" s="159"/>
      <c r="S37" s="159"/>
      <c r="T37" s="159"/>
      <c r="U37" s="159"/>
      <c r="V37" s="159"/>
      <c r="W37" s="159"/>
      <c r="X37" s="159"/>
      <c r="Y37" s="159"/>
      <c r="Z37" s="159"/>
      <c r="AA37" s="159"/>
      <c r="AB37" s="159"/>
      <c r="AC37" s="159"/>
      <c r="AD37" s="159"/>
      <c r="AE37" s="159"/>
      <c r="AF37" s="159"/>
      <c r="AG37" s="159"/>
      <c r="AH37" s="159"/>
      <c r="AI37" s="159"/>
      <c r="AJ37" s="159"/>
      <c r="AK37" s="159"/>
      <c r="AL37" s="159"/>
      <c r="AM37" s="159"/>
      <c r="AN37" s="159"/>
      <c r="AO37" s="159"/>
      <c r="AP37" s="159"/>
      <c r="AQ37" s="159"/>
      <c r="AR37" s="159"/>
      <c r="AS37" s="159"/>
      <c r="AT37" s="159"/>
      <c r="AU37" s="159"/>
      <c r="AV37" s="159"/>
      <c r="AW37" s="159"/>
      <c r="AX37" s="159"/>
      <c r="AY37" s="159"/>
      <c r="AZ37" s="159"/>
      <c r="BA37" s="159"/>
      <c r="BB37" s="159"/>
      <c r="BC37" s="159"/>
      <c r="BD37" s="159"/>
      <c r="BE37" s="159"/>
      <c r="BF37" s="266"/>
    </row>
    <row r="38" s="157" customFormat="1" ht="42" customHeight="1" spans="1:17">
      <c r="A38" s="192"/>
      <c r="B38" s="198"/>
      <c r="C38" s="193"/>
      <c r="D38" s="193"/>
      <c r="E38" s="193"/>
      <c r="F38" s="193"/>
      <c r="G38" s="193"/>
      <c r="H38" s="207"/>
      <c r="I38" s="207"/>
      <c r="J38" s="193"/>
      <c r="K38" s="193"/>
      <c r="L38" s="248"/>
      <c r="M38" s="249"/>
      <c r="N38" s="201"/>
      <c r="O38" s="194"/>
      <c r="P38" s="194"/>
      <c r="Q38" s="194"/>
    </row>
    <row r="39" s="159" customFormat="1" ht="42" customHeight="1" spans="1:17">
      <c r="A39" s="192"/>
      <c r="B39" s="193"/>
      <c r="C39" s="207"/>
      <c r="D39" s="193"/>
      <c r="E39" s="193"/>
      <c r="F39" s="193"/>
      <c r="G39" s="193"/>
      <c r="H39" s="207"/>
      <c r="I39" s="207"/>
      <c r="J39" s="193"/>
      <c r="K39" s="193"/>
      <c r="L39" s="248"/>
      <c r="M39" s="194"/>
      <c r="N39" s="201"/>
      <c r="O39" s="194"/>
      <c r="P39" s="253"/>
      <c r="Q39" s="253"/>
    </row>
    <row r="40" s="160" customFormat="1" ht="42" customHeight="1" spans="1:57">
      <c r="A40" s="192"/>
      <c r="B40" s="193"/>
      <c r="C40" s="213"/>
      <c r="D40" s="214"/>
      <c r="E40" s="215"/>
      <c r="F40" s="213"/>
      <c r="G40" s="215"/>
      <c r="H40" s="207"/>
      <c r="I40" s="207"/>
      <c r="J40" s="193"/>
      <c r="K40" s="193"/>
      <c r="L40" s="248"/>
      <c r="M40" s="249"/>
      <c r="N40" s="194"/>
      <c r="O40" s="194"/>
      <c r="P40" s="253"/>
      <c r="Q40" s="253"/>
      <c r="R40" s="159"/>
      <c r="S40" s="159"/>
      <c r="T40" s="159"/>
      <c r="U40" s="159"/>
      <c r="V40" s="159"/>
      <c r="W40" s="159"/>
      <c r="X40" s="159"/>
      <c r="Y40" s="159"/>
      <c r="Z40" s="159"/>
      <c r="AA40" s="159"/>
      <c r="AB40" s="159"/>
      <c r="AC40" s="159"/>
      <c r="AD40" s="159"/>
      <c r="AE40" s="159"/>
      <c r="AF40" s="159"/>
      <c r="AG40" s="159"/>
      <c r="AH40" s="159"/>
      <c r="AI40" s="159"/>
      <c r="AJ40" s="159"/>
      <c r="AK40" s="159"/>
      <c r="AL40" s="159"/>
      <c r="AM40" s="159"/>
      <c r="AN40" s="159"/>
      <c r="AO40" s="159"/>
      <c r="AP40" s="159"/>
      <c r="AQ40" s="159"/>
      <c r="AR40" s="159"/>
      <c r="AS40" s="159"/>
      <c r="AT40" s="159"/>
      <c r="AU40" s="159"/>
      <c r="AV40" s="159"/>
      <c r="AW40" s="159"/>
      <c r="AX40" s="159"/>
      <c r="AY40" s="159"/>
      <c r="AZ40" s="159"/>
      <c r="BA40" s="159"/>
      <c r="BB40" s="159"/>
      <c r="BC40" s="159"/>
      <c r="BD40" s="159"/>
      <c r="BE40" s="159"/>
    </row>
    <row r="41" s="159" customFormat="1" ht="42" customHeight="1" spans="1:17">
      <c r="A41" s="192"/>
      <c r="B41" s="194"/>
      <c r="C41" s="216"/>
      <c r="D41" s="217"/>
      <c r="E41" s="215"/>
      <c r="F41" s="216"/>
      <c r="G41" s="218"/>
      <c r="H41" s="213"/>
      <c r="I41" s="207"/>
      <c r="J41" s="217"/>
      <c r="K41" s="193"/>
      <c r="L41" s="248"/>
      <c r="M41" s="254"/>
      <c r="N41" s="213"/>
      <c r="O41" s="194"/>
      <c r="P41" s="194"/>
      <c r="Q41" s="216"/>
    </row>
    <row r="42" s="159" customFormat="1" ht="42" customHeight="1" spans="1:17">
      <c r="A42" s="192"/>
      <c r="B42" s="219"/>
      <c r="C42" s="213"/>
      <c r="D42" s="220"/>
      <c r="E42" s="215"/>
      <c r="F42" s="213"/>
      <c r="G42" s="213"/>
      <c r="H42" s="213"/>
      <c r="I42" s="207"/>
      <c r="J42" s="207"/>
      <c r="K42" s="193"/>
      <c r="L42" s="248"/>
      <c r="M42" s="254"/>
      <c r="N42" s="213"/>
      <c r="O42" s="194"/>
      <c r="P42" s="194"/>
      <c r="Q42" s="262"/>
    </row>
    <row r="43" s="159" customFormat="1" ht="42" customHeight="1" spans="1:17">
      <c r="A43" s="192"/>
      <c r="B43" s="193"/>
      <c r="C43" s="221"/>
      <c r="D43" s="222"/>
      <c r="E43" s="215"/>
      <c r="F43" s="213"/>
      <c r="G43" s="215"/>
      <c r="H43" s="207"/>
      <c r="I43" s="207"/>
      <c r="J43" s="193"/>
      <c r="K43" s="193"/>
      <c r="L43" s="248"/>
      <c r="M43" s="249"/>
      <c r="N43" s="194"/>
      <c r="O43" s="194"/>
      <c r="P43" s="194"/>
      <c r="Q43" s="194"/>
    </row>
    <row r="44" s="159" customFormat="1" ht="42" customHeight="1" spans="1:17">
      <c r="A44" s="192"/>
      <c r="B44" s="193"/>
      <c r="C44" s="223"/>
      <c r="D44" s="224"/>
      <c r="E44" s="215"/>
      <c r="F44" s="223"/>
      <c r="G44" s="215"/>
      <c r="H44" s="207"/>
      <c r="I44" s="207"/>
      <c r="J44" s="193"/>
      <c r="K44" s="193"/>
      <c r="L44" s="248"/>
      <c r="M44" s="249"/>
      <c r="N44" s="194"/>
      <c r="O44" s="194"/>
      <c r="P44" s="194"/>
      <c r="Q44" s="194"/>
    </row>
    <row r="45" s="159" customFormat="1" ht="42" customHeight="1" spans="1:17">
      <c r="A45" s="192"/>
      <c r="B45" s="193"/>
      <c r="C45" s="223"/>
      <c r="D45" s="224"/>
      <c r="E45" s="215"/>
      <c r="F45" s="223"/>
      <c r="G45" s="215"/>
      <c r="H45" s="207"/>
      <c r="I45" s="207"/>
      <c r="J45" s="193"/>
      <c r="K45" s="255"/>
      <c r="L45" s="248"/>
      <c r="M45" s="249"/>
      <c r="N45" s="194"/>
      <c r="O45" s="194"/>
      <c r="P45" s="194"/>
      <c r="Q45" s="194"/>
    </row>
    <row r="46" s="159" customFormat="1" ht="42" customHeight="1" spans="1:17">
      <c r="A46" s="192"/>
      <c r="B46" s="219"/>
      <c r="C46" s="225"/>
      <c r="D46" s="226"/>
      <c r="E46" s="215"/>
      <c r="F46" s="213"/>
      <c r="G46" s="213"/>
      <c r="H46" s="213"/>
      <c r="I46" s="207"/>
      <c r="J46" s="225"/>
      <c r="K46" s="193"/>
      <c r="L46" s="248"/>
      <c r="M46" s="254"/>
      <c r="N46" s="194"/>
      <c r="O46" s="194"/>
      <c r="P46" s="194"/>
      <c r="Q46" s="262"/>
    </row>
    <row r="47" s="159" customFormat="1" ht="42" customHeight="1" spans="1:17">
      <c r="A47" s="192"/>
      <c r="B47" s="219"/>
      <c r="C47" s="213"/>
      <c r="D47" s="220"/>
      <c r="E47" s="193"/>
      <c r="F47" s="213"/>
      <c r="G47" s="227"/>
      <c r="H47" s="213"/>
      <c r="I47" s="207"/>
      <c r="J47" s="207"/>
      <c r="K47" s="247"/>
      <c r="L47" s="248"/>
      <c r="M47" s="254"/>
      <c r="N47" s="194"/>
      <c r="O47" s="194"/>
      <c r="P47" s="194"/>
      <c r="Q47" s="261"/>
    </row>
    <row r="48" s="159" customFormat="1" ht="42" customHeight="1" spans="1:17">
      <c r="A48" s="192"/>
      <c r="B48" s="194"/>
      <c r="C48" s="216"/>
      <c r="D48" s="194"/>
      <c r="E48" s="193"/>
      <c r="F48" s="216"/>
      <c r="G48" s="194"/>
      <c r="H48" s="213"/>
      <c r="I48" s="216"/>
      <c r="J48" s="193"/>
      <c r="K48" s="247"/>
      <c r="L48" s="248"/>
      <c r="M48" s="249"/>
      <c r="N48" s="201"/>
      <c r="O48" s="207"/>
      <c r="P48" s="194"/>
      <c r="Q48" s="194"/>
    </row>
    <row r="49" s="159" customFormat="1" ht="42" customHeight="1" spans="1:17">
      <c r="A49" s="192"/>
      <c r="B49" s="209"/>
      <c r="C49" s="213"/>
      <c r="D49" s="194"/>
      <c r="E49" s="193"/>
      <c r="F49" s="228"/>
      <c r="G49" s="194"/>
      <c r="H49" s="213"/>
      <c r="I49" s="207"/>
      <c r="J49" s="207"/>
      <c r="K49" s="247"/>
      <c r="L49" s="248"/>
      <c r="M49" s="249"/>
      <c r="N49" s="201"/>
      <c r="O49" s="254"/>
      <c r="P49" s="194"/>
      <c r="Q49" s="194"/>
    </row>
    <row r="50" s="159" customFormat="1" ht="42" customHeight="1" spans="1:17">
      <c r="A50" s="192"/>
      <c r="B50" s="209"/>
      <c r="C50" s="221"/>
      <c r="D50" s="194"/>
      <c r="E50" s="193"/>
      <c r="F50" s="213"/>
      <c r="G50" s="213"/>
      <c r="H50" s="213"/>
      <c r="I50" s="207"/>
      <c r="J50" s="194"/>
      <c r="K50" s="247"/>
      <c r="L50" s="248"/>
      <c r="M50" s="249"/>
      <c r="N50" s="201"/>
      <c r="O50" s="194"/>
      <c r="P50" s="194"/>
      <c r="Q50" s="194"/>
    </row>
    <row r="51" s="159" customFormat="1" ht="42" customHeight="1" spans="1:17">
      <c r="A51" s="192"/>
      <c r="B51" s="209"/>
      <c r="C51" s="194"/>
      <c r="D51" s="194"/>
      <c r="E51" s="194"/>
      <c r="F51" s="228"/>
      <c r="G51" s="194"/>
      <c r="H51" s="194"/>
      <c r="I51" s="194"/>
      <c r="J51" s="194"/>
      <c r="K51" s="247"/>
      <c r="L51" s="248"/>
      <c r="M51" s="249"/>
      <c r="N51" s="201"/>
      <c r="O51" s="194"/>
      <c r="P51" s="194"/>
      <c r="Q51" s="194"/>
    </row>
    <row r="52" s="159" customFormat="1" ht="42" customHeight="1" spans="1:17">
      <c r="A52" s="192"/>
      <c r="B52" s="209"/>
      <c r="C52" s="194"/>
      <c r="D52" s="194"/>
      <c r="E52" s="193"/>
      <c r="F52" s="228"/>
      <c r="G52" s="194"/>
      <c r="H52" s="207"/>
      <c r="I52" s="207"/>
      <c r="J52" s="194"/>
      <c r="K52" s="247"/>
      <c r="L52" s="248"/>
      <c r="M52" s="249"/>
      <c r="N52" s="201"/>
      <c r="O52" s="194"/>
      <c r="P52" s="194"/>
      <c r="Q52" s="194"/>
    </row>
    <row r="53" s="159" customFormat="1" ht="42" customHeight="1" spans="1:17">
      <c r="A53" s="192"/>
      <c r="B53" s="209"/>
      <c r="C53" s="194"/>
      <c r="D53" s="224"/>
      <c r="E53" s="215"/>
      <c r="F53" s="223"/>
      <c r="G53" s="215"/>
      <c r="H53" s="207"/>
      <c r="I53" s="207"/>
      <c r="J53" s="193"/>
      <c r="K53" s="255"/>
      <c r="L53" s="248"/>
      <c r="M53" s="249"/>
      <c r="N53" s="201"/>
      <c r="O53" s="194"/>
      <c r="P53" s="194"/>
      <c r="Q53" s="194"/>
    </row>
    <row r="54" s="159" customFormat="1" ht="42" customHeight="1" spans="1:17">
      <c r="A54" s="193"/>
      <c r="B54" s="229"/>
      <c r="C54" s="230"/>
      <c r="D54" s="230"/>
      <c r="E54" s="194"/>
      <c r="F54" s="230"/>
      <c r="G54" s="230"/>
      <c r="H54" s="230"/>
      <c r="I54" s="230"/>
      <c r="J54" s="230"/>
      <c r="K54" s="194"/>
      <c r="L54" s="248"/>
      <c r="M54" s="230"/>
      <c r="N54" s="256"/>
      <c r="O54" s="194"/>
      <c r="P54" s="194"/>
      <c r="Q54" s="264"/>
    </row>
    <row r="55" s="159" customFormat="1" ht="42" customHeight="1" spans="1:17">
      <c r="A55" s="193"/>
      <c r="B55" s="229"/>
      <c r="C55" s="230"/>
      <c r="D55" s="230"/>
      <c r="E55" s="194"/>
      <c r="F55" s="230"/>
      <c r="G55" s="230"/>
      <c r="H55" s="230"/>
      <c r="I55" s="230"/>
      <c r="J55" s="230"/>
      <c r="K55" s="194"/>
      <c r="L55" s="248"/>
      <c r="M55" s="230"/>
      <c r="N55" s="256"/>
      <c r="O55" s="194"/>
      <c r="P55" s="194"/>
      <c r="Q55" s="264"/>
    </row>
    <row r="56" s="159" customFormat="1" ht="42" customHeight="1" spans="1:17">
      <c r="A56" s="193"/>
      <c r="B56" s="231"/>
      <c r="C56" s="221"/>
      <c r="D56" s="222"/>
      <c r="E56" s="231"/>
      <c r="F56" s="231"/>
      <c r="G56" s="231"/>
      <c r="H56" s="207"/>
      <c r="I56" s="207"/>
      <c r="J56" s="231"/>
      <c r="K56" s="231"/>
      <c r="L56" s="248"/>
      <c r="M56" s="194"/>
      <c r="N56" s="201"/>
      <c r="O56" s="194"/>
      <c r="P56" s="194"/>
      <c r="Q56" s="194"/>
    </row>
    <row r="57" s="159" customFormat="1" ht="40" customHeight="1" spans="1:17">
      <c r="A57" s="232"/>
      <c r="B57" s="233"/>
      <c r="C57" s="233"/>
      <c r="D57" s="233"/>
      <c r="E57" s="233"/>
      <c r="F57" s="233"/>
      <c r="G57" s="233"/>
      <c r="H57" s="233"/>
      <c r="I57" s="233"/>
      <c r="J57" s="233"/>
      <c r="K57" s="233"/>
      <c r="L57" s="257"/>
      <c r="M57" s="232"/>
      <c r="N57" s="258"/>
      <c r="O57" s="232"/>
      <c r="P57" s="232"/>
      <c r="Q57" s="265"/>
    </row>
    <row r="58" s="159" customFormat="1" ht="40" customHeight="1" spans="1:17">
      <c r="A58" s="232"/>
      <c r="B58" s="233"/>
      <c r="C58" s="233"/>
      <c r="D58" s="233"/>
      <c r="E58" s="233"/>
      <c r="F58" s="233"/>
      <c r="G58" s="233"/>
      <c r="H58" s="233"/>
      <c r="I58" s="233"/>
      <c r="J58" s="233"/>
      <c r="K58" s="233"/>
      <c r="L58" s="257"/>
      <c r="M58" s="232"/>
      <c r="N58" s="258"/>
      <c r="O58" s="232"/>
      <c r="P58" s="232"/>
      <c r="Q58" s="265"/>
    </row>
    <row r="59" s="159" customFormat="1" ht="40" customHeight="1" spans="1:17">
      <c r="A59" s="232"/>
      <c r="B59" s="233"/>
      <c r="C59" s="233"/>
      <c r="D59" s="233"/>
      <c r="E59" s="233"/>
      <c r="F59" s="233"/>
      <c r="G59" s="233"/>
      <c r="H59" s="233"/>
      <c r="I59" s="233"/>
      <c r="J59" s="233"/>
      <c r="K59" s="233"/>
      <c r="L59" s="257"/>
      <c r="M59" s="232"/>
      <c r="N59" s="258"/>
      <c r="O59" s="232"/>
      <c r="P59" s="232"/>
      <c r="Q59" s="265"/>
    </row>
    <row r="60" s="159" customFormat="1" ht="40" customHeight="1" spans="1:17">
      <c r="A60" s="232"/>
      <c r="B60" s="233"/>
      <c r="C60" s="233"/>
      <c r="D60" s="233"/>
      <c r="E60" s="233"/>
      <c r="F60" s="233"/>
      <c r="G60" s="233"/>
      <c r="H60" s="233"/>
      <c r="I60" s="233"/>
      <c r="J60" s="233"/>
      <c r="K60" s="233"/>
      <c r="L60" s="257"/>
      <c r="M60" s="232"/>
      <c r="N60" s="258"/>
      <c r="O60" s="232"/>
      <c r="P60" s="232"/>
      <c r="Q60" s="265"/>
    </row>
    <row r="61" s="159" customFormat="1" ht="40" customHeight="1" spans="1:17">
      <c r="A61" s="232"/>
      <c r="B61" s="233"/>
      <c r="C61" s="233"/>
      <c r="D61" s="233"/>
      <c r="E61" s="233"/>
      <c r="F61" s="233"/>
      <c r="G61" s="233"/>
      <c r="H61" s="233"/>
      <c r="I61" s="233"/>
      <c r="J61" s="233"/>
      <c r="K61" s="233"/>
      <c r="L61" s="257"/>
      <c r="M61" s="232"/>
      <c r="N61" s="258"/>
      <c r="O61" s="232"/>
      <c r="P61" s="232"/>
      <c r="Q61" s="265"/>
    </row>
    <row r="62" s="159" customFormat="1" ht="40" customHeight="1" spans="1:17">
      <c r="A62" s="232"/>
      <c r="B62" s="233"/>
      <c r="C62" s="233"/>
      <c r="D62" s="233"/>
      <c r="E62" s="233"/>
      <c r="F62" s="233"/>
      <c r="G62" s="233"/>
      <c r="H62" s="233"/>
      <c r="I62" s="233"/>
      <c r="J62" s="233"/>
      <c r="K62" s="233"/>
      <c r="L62" s="257"/>
      <c r="M62" s="232"/>
      <c r="N62" s="258"/>
      <c r="O62" s="232"/>
      <c r="P62" s="232"/>
      <c r="Q62" s="265"/>
    </row>
    <row r="63" s="159" customFormat="1" ht="40" customHeight="1" spans="1:17">
      <c r="A63" s="232"/>
      <c r="B63" s="233"/>
      <c r="C63" s="234"/>
      <c r="D63" s="234"/>
      <c r="E63" s="235"/>
      <c r="F63" s="233"/>
      <c r="G63" s="236"/>
      <c r="H63" s="232"/>
      <c r="I63" s="232"/>
      <c r="J63" s="233"/>
      <c r="K63" s="233"/>
      <c r="L63" s="257"/>
      <c r="M63" s="232"/>
      <c r="N63" s="258"/>
      <c r="O63" s="232"/>
      <c r="P63" s="232"/>
      <c r="Q63" s="265"/>
    </row>
    <row r="64" s="159" customFormat="1" ht="40" customHeight="1" spans="1:17">
      <c r="A64" s="232"/>
      <c r="B64" s="236"/>
      <c r="C64" s="232"/>
      <c r="D64" s="232"/>
      <c r="E64" s="232"/>
      <c r="F64" s="232"/>
      <c r="G64" s="232"/>
      <c r="H64" s="232"/>
      <c r="I64" s="232"/>
      <c r="J64" s="233"/>
      <c r="K64" s="233"/>
      <c r="L64" s="257"/>
      <c r="M64" s="232"/>
      <c r="N64" s="258"/>
      <c r="O64" s="232"/>
      <c r="P64" s="232"/>
      <c r="Q64" s="265"/>
    </row>
    <row r="65" s="159" customFormat="1" ht="40" customHeight="1" spans="1:17">
      <c r="A65" s="232"/>
      <c r="B65" s="236"/>
      <c r="C65" s="232"/>
      <c r="D65" s="232"/>
      <c r="E65" s="232"/>
      <c r="F65" s="232"/>
      <c r="G65" s="232"/>
      <c r="H65" s="232"/>
      <c r="I65" s="232"/>
      <c r="J65" s="236"/>
      <c r="K65" s="232"/>
      <c r="L65" s="257"/>
      <c r="M65" s="232"/>
      <c r="N65" s="258"/>
      <c r="O65" s="232"/>
      <c r="P65" s="232"/>
      <c r="Q65" s="265"/>
    </row>
    <row r="66" s="159" customFormat="1" ht="40" customHeight="1" spans="1:17">
      <c r="A66" s="232"/>
      <c r="B66" s="268"/>
      <c r="C66" s="232"/>
      <c r="D66" s="232"/>
      <c r="E66" s="236"/>
      <c r="F66" s="232"/>
      <c r="G66" s="269"/>
      <c r="H66" s="269"/>
      <c r="I66" s="269"/>
      <c r="J66" s="236"/>
      <c r="K66" s="236"/>
      <c r="L66" s="257"/>
      <c r="M66" s="232"/>
      <c r="N66" s="258"/>
      <c r="O66" s="232"/>
      <c r="P66" s="232"/>
      <c r="Q66" s="265"/>
    </row>
    <row r="67" s="159" customFormat="1" ht="40" customHeight="1" spans="1:17">
      <c r="A67" s="232"/>
      <c r="B67" s="268"/>
      <c r="C67" s="236"/>
      <c r="D67" s="236"/>
      <c r="E67" s="236"/>
      <c r="F67" s="232"/>
      <c r="G67" s="269"/>
      <c r="H67" s="269"/>
      <c r="I67" s="269"/>
      <c r="J67" s="236"/>
      <c r="K67" s="236"/>
      <c r="L67" s="257"/>
      <c r="M67" s="232"/>
      <c r="N67" s="232"/>
      <c r="O67" s="232"/>
      <c r="P67" s="232"/>
      <c r="Q67" s="265"/>
    </row>
    <row r="68" s="153" customFormat="1" ht="40" customHeight="1" spans="1:17">
      <c r="A68" s="232"/>
      <c r="B68" s="232"/>
      <c r="C68" s="236"/>
      <c r="D68" s="236"/>
      <c r="E68" s="236"/>
      <c r="F68" s="236"/>
      <c r="G68" s="236"/>
      <c r="H68" s="236"/>
      <c r="I68" s="236"/>
      <c r="J68" s="236"/>
      <c r="K68" s="236"/>
      <c r="L68" s="257"/>
      <c r="M68" s="232"/>
      <c r="N68" s="232"/>
      <c r="O68" s="232"/>
      <c r="P68" s="232"/>
      <c r="Q68" s="265"/>
    </row>
    <row r="69" s="159" customFormat="1" ht="40" customHeight="1" spans="1:17">
      <c r="A69" s="232"/>
      <c r="B69" s="236"/>
      <c r="C69" s="232"/>
      <c r="D69" s="236"/>
      <c r="E69" s="235"/>
      <c r="F69" s="270"/>
      <c r="G69" s="236"/>
      <c r="H69" s="232"/>
      <c r="I69" s="232"/>
      <c r="J69" s="236"/>
      <c r="K69" s="236"/>
      <c r="L69" s="257"/>
      <c r="M69" s="232"/>
      <c r="N69" s="258"/>
      <c r="O69" s="232"/>
      <c r="P69" s="232"/>
      <c r="Q69" s="265"/>
    </row>
    <row r="70" s="161" customFormat="1" ht="27.75" customHeight="1" spans="1:17">
      <c r="A70" s="271"/>
      <c r="B70" s="272"/>
      <c r="C70" s="272"/>
      <c r="D70" s="273"/>
      <c r="E70" s="273"/>
      <c r="F70" s="274"/>
      <c r="G70" s="274"/>
      <c r="H70" s="272"/>
      <c r="I70" s="272"/>
      <c r="J70" s="272"/>
      <c r="K70" s="272"/>
      <c r="L70" s="279"/>
      <c r="M70" s="280"/>
      <c r="N70" s="281"/>
      <c r="O70" s="282"/>
      <c r="P70" s="282"/>
      <c r="Q70" s="289"/>
    </row>
    <row r="71" s="159" customFormat="1" ht="20.25" customHeight="1" spans="1:17">
      <c r="A71" s="275"/>
      <c r="B71" s="236"/>
      <c r="C71" s="276"/>
      <c r="D71" s="236"/>
      <c r="E71" s="276"/>
      <c r="F71" s="277"/>
      <c r="G71" s="257"/>
      <c r="H71" s="236"/>
      <c r="I71" s="236"/>
      <c r="J71" s="276"/>
      <c r="K71" s="283"/>
      <c r="L71" s="257"/>
      <c r="M71" s="284"/>
      <c r="N71" s="258"/>
      <c r="O71" s="232"/>
      <c r="P71" s="232"/>
      <c r="Q71" s="290"/>
    </row>
    <row r="72" s="162" customFormat="1" ht="15.75" spans="1:17">
      <c r="A72" s="232"/>
      <c r="B72" s="278"/>
      <c r="C72" s="232"/>
      <c r="D72" s="232"/>
      <c r="E72" s="232"/>
      <c r="F72" s="232"/>
      <c r="G72" s="232"/>
      <c r="H72" s="232"/>
      <c r="I72" s="285"/>
      <c r="J72" s="232"/>
      <c r="K72" s="232"/>
      <c r="L72" s="286"/>
      <c r="M72" s="232"/>
      <c r="N72" s="287"/>
      <c r="O72" s="232"/>
      <c r="P72" s="232"/>
      <c r="Q72" s="265"/>
    </row>
    <row r="73" s="153" customFormat="1" spans="1:17">
      <c r="A73" s="232"/>
      <c r="B73" s="232"/>
      <c r="C73" s="232"/>
      <c r="D73" s="232"/>
      <c r="E73" s="232"/>
      <c r="F73" s="232"/>
      <c r="G73" s="232"/>
      <c r="H73" s="232"/>
      <c r="I73" s="232"/>
      <c r="J73" s="232"/>
      <c r="K73" s="232"/>
      <c r="L73" s="232"/>
      <c r="M73" s="288"/>
      <c r="N73" s="232"/>
      <c r="O73" s="232"/>
      <c r="P73" s="232"/>
      <c r="Q73" s="265"/>
    </row>
    <row r="74" s="153" customFormat="1" spans="1:17">
      <c r="A74" s="232"/>
      <c r="B74" s="232"/>
      <c r="C74" s="232"/>
      <c r="D74" s="232"/>
      <c r="E74" s="232"/>
      <c r="F74" s="232"/>
      <c r="G74" s="232"/>
      <c r="H74" s="232"/>
      <c r="I74" s="232"/>
      <c r="J74" s="232"/>
      <c r="K74" s="232"/>
      <c r="L74" s="232"/>
      <c r="M74" s="288"/>
      <c r="N74" s="232"/>
      <c r="O74" s="232"/>
      <c r="P74" s="232"/>
      <c r="Q74" s="265"/>
    </row>
    <row r="75" s="153" customFormat="1" spans="1:17">
      <c r="A75" s="232"/>
      <c r="B75" s="232"/>
      <c r="C75" s="232"/>
      <c r="D75" s="232"/>
      <c r="E75" s="232"/>
      <c r="F75" s="232"/>
      <c r="G75" s="232"/>
      <c r="H75" s="232"/>
      <c r="I75" s="232"/>
      <c r="J75" s="232"/>
      <c r="K75" s="232"/>
      <c r="L75" s="232"/>
      <c r="M75" s="288"/>
      <c r="N75" s="232"/>
      <c r="O75" s="232"/>
      <c r="P75" s="232"/>
      <c r="Q75" s="265"/>
    </row>
    <row r="76" s="153" customFormat="1" spans="1:17">
      <c r="A76" s="232"/>
      <c r="B76" s="232"/>
      <c r="C76" s="232"/>
      <c r="D76" s="232"/>
      <c r="E76" s="232"/>
      <c r="F76" s="232"/>
      <c r="G76" s="232"/>
      <c r="H76" s="232"/>
      <c r="I76" s="232"/>
      <c r="J76" s="232"/>
      <c r="K76" s="232"/>
      <c r="L76" s="232"/>
      <c r="M76" s="288"/>
      <c r="N76" s="232"/>
      <c r="O76" s="232"/>
      <c r="P76" s="232"/>
      <c r="Q76" s="265"/>
    </row>
  </sheetData>
  <protectedRanges>
    <protectedRange sqref="E34" name="区域1_2_3"/>
    <protectedRange sqref="C34" name="区域1_4_2"/>
    <protectedRange sqref="K34" name="区域1_5_1"/>
    <protectedRange sqref="E12:E15 E17:E22 E38 E21" name="区域1_2_4"/>
    <protectedRange sqref="D39" name="区域4_1_1"/>
    <protectedRange sqref="C39" name="区域6_1"/>
    <protectedRange sqref="C39" name="区域6_1_2"/>
    <protectedRange sqref="C39" name="区域6_1_1_1_2"/>
    <protectedRange sqref="C41:C45" name="区域6_1_1_1"/>
    <protectedRange sqref="D40:D45 D53" name="区域4_1"/>
    <protectedRange sqref="F40:F45 F53" name="区域7_1"/>
    <protectedRange sqref="C41:C45" name="区域6_1_1"/>
    <protectedRange sqref="C41:C45" name="区域6_1_1_1_3"/>
    <protectedRange sqref="D40:D45 D53" name="区域4"/>
    <protectedRange sqref="D40:D45 D53" name="区域4_1_2"/>
    <protectedRange sqref="F40:F45 F53" name="区域6_1_1_2"/>
    <protectedRange sqref="F40:F45 F53" name="区域7_2"/>
    <protectedRange sqref="F40:F45 F53" name="区域6_1_1_1_1"/>
    <protectedRange sqref="D46" name="区域4_2_2"/>
    <protectedRange sqref="D46" name="区域4_1_1_2"/>
    <protectedRange sqref="C46" name="区域6_1_4"/>
    <protectedRange sqref="C46" name="区域6_1_2_2"/>
    <protectedRange sqref="F70" name="区域7_3"/>
    <protectedRange sqref="E58" name="区域1_1"/>
    <protectedRange sqref="C58" name="区域1_2_1"/>
    <protectedRange sqref="C58" name="区域1_24"/>
    <protectedRange sqref="E58" name="区域1_23"/>
    <protectedRange sqref="J58:K58" name="区域1_25"/>
    <protectedRange sqref="E67" name="区域1_1_1"/>
    <protectedRange sqref="E67" name="区域1_23_1"/>
    <protectedRange sqref="C67" name="区域1_64"/>
    <protectedRange sqref="J67:K67" name="区域1_1_4"/>
    <protectedRange sqref="J67:K67" name="区域1_54"/>
    <protectedRange sqref="C67" name="区域1_53"/>
    <protectedRange sqref="E66" name="区域1_1_2"/>
    <protectedRange sqref="C66" name="区域1_2_1_1"/>
    <protectedRange sqref="C66" name="区域1_24_1"/>
    <protectedRange sqref="E66" name="区域1_23_2"/>
    <protectedRange sqref="J66:K66" name="区域1_25_1"/>
  </protectedRanges>
  <mergeCells count="27">
    <mergeCell ref="A1:M1"/>
    <mergeCell ref="A2:E2"/>
    <mergeCell ref="F2:M2"/>
    <mergeCell ref="B3:C3"/>
    <mergeCell ref="F3:G3"/>
    <mergeCell ref="H3:M3"/>
    <mergeCell ref="B4:E4"/>
    <mergeCell ref="F4:G4"/>
    <mergeCell ref="H4:M4"/>
    <mergeCell ref="B5:E5"/>
    <mergeCell ref="F5:G5"/>
    <mergeCell ref="H5:J5"/>
    <mergeCell ref="K5:L5"/>
    <mergeCell ref="B6:E6"/>
    <mergeCell ref="F6:G6"/>
    <mergeCell ref="H6:J6"/>
    <mergeCell ref="K6:L6"/>
    <mergeCell ref="B7:E7"/>
    <mergeCell ref="F7:G7"/>
    <mergeCell ref="H7:J7"/>
    <mergeCell ref="K7:L7"/>
    <mergeCell ref="B8:C8"/>
    <mergeCell ref="F8:G8"/>
    <mergeCell ref="H8:J8"/>
    <mergeCell ref="K8:L8"/>
    <mergeCell ref="B9:M9"/>
    <mergeCell ref="B10:M10"/>
  </mergeCells>
  <conditionalFormatting sqref="C54">
    <cfRule type="duplicateValues" dxfId="0" priority="2"/>
  </conditionalFormatting>
  <conditionalFormatting sqref="C55">
    <cfRule type="duplicateValues" dxfId="0" priority="1"/>
  </conditionalFormatting>
  <dataValidations count="1">
    <dataValidation allowBlank="1" showInputMessage="1" showErrorMessage="1" sqref="B9:M9"/>
  </dataValidations>
  <pageMargins left="0.75" right="0.75" top="1" bottom="1" header="0.5" footer="0.5"/>
  <pageSetup paperSize="9" orientation="portrait"/>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I27"/>
  <sheetViews>
    <sheetView workbookViewId="0">
      <selection activeCell="C9" sqref="C9:F9"/>
    </sheetView>
  </sheetViews>
  <sheetFormatPr defaultColWidth="9" defaultRowHeight="13.5"/>
  <cols>
    <col min="1" max="1" width="21.0916666666667" style="70" customWidth="1"/>
    <col min="2" max="2" width="21.0916666666667" style="78" customWidth="1"/>
    <col min="3" max="3" width="30" style="78" customWidth="1"/>
    <col min="4" max="4" width="12.9166666666667" style="78" customWidth="1"/>
    <col min="5" max="5" width="41.5" style="78" customWidth="1"/>
    <col min="6" max="6" width="13.25" style="78" customWidth="1"/>
    <col min="7" max="7" width="25.3333333333333" style="78" customWidth="1"/>
    <col min="8" max="11" width="17.25" style="78" customWidth="1"/>
    <col min="12" max="12" width="10" style="78" customWidth="1"/>
    <col min="13" max="13" width="19.3666666666667" style="78" customWidth="1"/>
    <col min="14" max="14" width="34.275" style="78" customWidth="1"/>
    <col min="15" max="15" width="6.5" style="78" customWidth="1"/>
    <col min="16" max="16" width="10" style="79" customWidth="1"/>
    <col min="17" max="17" width="17" style="70" customWidth="1"/>
    <col min="18" max="18" width="11.75" style="70" customWidth="1"/>
    <col min="19" max="19" width="11.9166666666667" style="79" customWidth="1"/>
    <col min="20" max="20" width="6.5" style="79" customWidth="1"/>
    <col min="21" max="21" width="6.5" style="70" customWidth="1"/>
    <col min="22" max="22" width="10" style="70" customWidth="1"/>
    <col min="23" max="16384" width="9" style="70"/>
  </cols>
  <sheetData>
    <row r="1" s="70" customFormat="1" ht="33.75" spans="1:20">
      <c r="A1" s="80" t="s">
        <v>293</v>
      </c>
      <c r="B1" s="80"/>
      <c r="C1" s="80"/>
      <c r="D1" s="80"/>
      <c r="E1" s="80"/>
      <c r="F1" s="80"/>
      <c r="G1" s="80"/>
      <c r="H1" s="80"/>
      <c r="I1" s="80"/>
      <c r="J1" s="80"/>
      <c r="K1" s="80"/>
      <c r="L1" s="80"/>
      <c r="M1" s="80"/>
      <c r="N1" s="80"/>
      <c r="O1" s="80"/>
      <c r="P1" s="132"/>
      <c r="S1" s="132"/>
      <c r="T1" s="132"/>
    </row>
    <row r="2" s="71" customFormat="1" ht="25.5" customHeight="1" spans="1:224">
      <c r="A2" s="81"/>
      <c r="B2" s="82" t="s">
        <v>294</v>
      </c>
      <c r="C2" s="83"/>
      <c r="D2" s="83"/>
      <c r="E2" s="82"/>
      <c r="F2" s="82"/>
      <c r="G2" s="82"/>
      <c r="H2" s="82"/>
      <c r="I2" s="82"/>
      <c r="J2" s="82"/>
      <c r="K2" s="82"/>
      <c r="L2" s="82"/>
      <c r="M2" s="82"/>
      <c r="N2" s="82"/>
      <c r="O2" s="82"/>
      <c r="P2" s="82"/>
      <c r="Q2" s="81"/>
      <c r="R2" s="81"/>
      <c r="S2" s="82"/>
      <c r="T2" s="82"/>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row>
    <row r="3" s="72" customFormat="1" ht="15.75" spans="1:224">
      <c r="A3" s="73"/>
      <c r="B3" s="84" t="s">
        <v>295</v>
      </c>
      <c r="C3" s="85" t="s">
        <v>296</v>
      </c>
      <c r="D3" s="85"/>
      <c r="E3" s="84"/>
      <c r="F3" s="84"/>
      <c r="G3" s="85" t="s">
        <v>297</v>
      </c>
      <c r="H3" s="86"/>
      <c r="I3" s="86"/>
      <c r="J3" s="86"/>
      <c r="K3" s="86"/>
      <c r="L3" s="86"/>
      <c r="M3" s="86"/>
      <c r="N3" s="86"/>
      <c r="O3" s="86"/>
      <c r="P3" s="84"/>
      <c r="Q3" s="73"/>
      <c r="R3" s="73"/>
      <c r="S3" s="140"/>
      <c r="T3" s="140"/>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c r="EO3" s="73"/>
      <c r="EP3" s="73"/>
      <c r="EQ3" s="73"/>
      <c r="ER3" s="73"/>
      <c r="ES3" s="73"/>
      <c r="ET3" s="73"/>
      <c r="EU3" s="73"/>
      <c r="EV3" s="73"/>
      <c r="EW3" s="73"/>
      <c r="EX3" s="73"/>
      <c r="EY3" s="73"/>
      <c r="EZ3" s="73"/>
      <c r="FA3" s="73"/>
      <c r="FB3" s="73"/>
      <c r="FC3" s="73"/>
      <c r="FD3" s="73"/>
      <c r="FE3" s="73"/>
      <c r="FF3" s="73"/>
      <c r="FG3" s="73"/>
      <c r="FH3" s="73"/>
      <c r="FI3" s="73"/>
      <c r="FJ3" s="73"/>
      <c r="FK3" s="73"/>
      <c r="FL3" s="73"/>
      <c r="FM3" s="73"/>
      <c r="FN3" s="73"/>
      <c r="FO3" s="73"/>
      <c r="FP3" s="73"/>
      <c r="FQ3" s="73"/>
      <c r="FR3" s="73"/>
      <c r="FS3" s="73"/>
      <c r="FT3" s="73"/>
      <c r="FU3" s="73"/>
      <c r="FV3" s="73"/>
      <c r="FW3" s="73"/>
      <c r="FX3" s="73"/>
      <c r="FY3" s="73"/>
      <c r="FZ3" s="73"/>
      <c r="GA3" s="73"/>
      <c r="GB3" s="73"/>
      <c r="GC3" s="73"/>
      <c r="GD3" s="73"/>
      <c r="GE3" s="73"/>
      <c r="GF3" s="73"/>
      <c r="GG3" s="73"/>
      <c r="GH3" s="73"/>
      <c r="GI3" s="73"/>
      <c r="GJ3" s="73"/>
      <c r="GK3" s="73"/>
      <c r="GL3" s="73"/>
      <c r="GM3" s="73"/>
      <c r="GN3" s="73"/>
      <c r="GO3" s="73"/>
      <c r="GP3" s="73"/>
      <c r="GQ3" s="73"/>
      <c r="GR3" s="73"/>
      <c r="GS3" s="73"/>
      <c r="GT3" s="73"/>
      <c r="GU3" s="73"/>
      <c r="GV3" s="73"/>
      <c r="GW3" s="73"/>
      <c r="GX3" s="73"/>
      <c r="GY3" s="73"/>
      <c r="GZ3" s="73"/>
      <c r="HA3" s="73"/>
      <c r="HB3" s="73"/>
      <c r="HC3" s="73"/>
      <c r="HD3" s="73"/>
      <c r="HE3" s="73"/>
      <c r="HF3" s="73"/>
      <c r="HG3" s="73"/>
      <c r="HH3" s="73"/>
      <c r="HI3" s="73"/>
      <c r="HJ3" s="73"/>
      <c r="HK3" s="73"/>
      <c r="HL3" s="73"/>
      <c r="HM3" s="73"/>
      <c r="HN3" s="73"/>
      <c r="HO3" s="73"/>
      <c r="HP3" s="73"/>
    </row>
    <row r="4" s="72" customFormat="1" ht="14.25" customHeight="1" spans="1:224">
      <c r="A4" s="73"/>
      <c r="B4" s="85" t="s">
        <v>298</v>
      </c>
      <c r="C4" s="85"/>
      <c r="D4" s="85"/>
      <c r="E4" s="84"/>
      <c r="F4" s="84"/>
      <c r="G4" s="85" t="s">
        <v>299</v>
      </c>
      <c r="H4" s="87"/>
      <c r="I4" s="87"/>
      <c r="J4" s="87"/>
      <c r="K4" s="87"/>
      <c r="L4" s="87"/>
      <c r="M4" s="87"/>
      <c r="N4" s="87"/>
      <c r="O4" s="87"/>
      <c r="P4" s="84"/>
      <c r="Q4" s="73"/>
      <c r="R4" s="73"/>
      <c r="S4" s="140"/>
      <c r="T4" s="140"/>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c r="CA4" s="73"/>
      <c r="CB4" s="73"/>
      <c r="CC4" s="73"/>
      <c r="CD4" s="73"/>
      <c r="CE4" s="73"/>
      <c r="CF4" s="73"/>
      <c r="CG4" s="73"/>
      <c r="CH4" s="73"/>
      <c r="CI4" s="73"/>
      <c r="CJ4" s="73"/>
      <c r="CK4" s="73"/>
      <c r="CL4" s="73"/>
      <c r="CM4" s="73"/>
      <c r="CN4" s="73"/>
      <c r="CO4" s="73"/>
      <c r="CP4" s="73"/>
      <c r="CQ4" s="73"/>
      <c r="CR4" s="73"/>
      <c r="CS4" s="73"/>
      <c r="CT4" s="73"/>
      <c r="CU4" s="73"/>
      <c r="CV4" s="73"/>
      <c r="CW4" s="73"/>
      <c r="CX4" s="73"/>
      <c r="CY4" s="73"/>
      <c r="CZ4" s="73"/>
      <c r="DA4" s="73"/>
      <c r="DB4" s="73"/>
      <c r="DC4" s="73"/>
      <c r="DD4" s="73"/>
      <c r="DE4" s="73"/>
      <c r="DF4" s="73"/>
      <c r="DG4" s="73"/>
      <c r="DH4" s="73"/>
      <c r="DI4" s="73"/>
      <c r="DJ4" s="73"/>
      <c r="DK4" s="73"/>
      <c r="DL4" s="73"/>
      <c r="DM4" s="73"/>
      <c r="DN4" s="73"/>
      <c r="DO4" s="73"/>
      <c r="DP4" s="73"/>
      <c r="DQ4" s="73"/>
      <c r="DR4" s="73"/>
      <c r="DS4" s="73"/>
      <c r="DT4" s="73"/>
      <c r="DU4" s="73"/>
      <c r="DV4" s="73"/>
      <c r="DW4" s="73"/>
      <c r="DX4" s="73"/>
      <c r="DY4" s="73"/>
      <c r="DZ4" s="73"/>
      <c r="EA4" s="73"/>
      <c r="EB4" s="73"/>
      <c r="EC4" s="73"/>
      <c r="ED4" s="73"/>
      <c r="EE4" s="73"/>
      <c r="EF4" s="73"/>
      <c r="EG4" s="73"/>
      <c r="EH4" s="73"/>
      <c r="EI4" s="73"/>
      <c r="EJ4" s="73"/>
      <c r="EK4" s="73"/>
      <c r="EL4" s="73"/>
      <c r="EM4" s="73"/>
      <c r="EN4" s="73"/>
      <c r="EO4" s="73"/>
      <c r="EP4" s="73"/>
      <c r="EQ4" s="73"/>
      <c r="ER4" s="73"/>
      <c r="ES4" s="73"/>
      <c r="ET4" s="73"/>
      <c r="EU4" s="73"/>
      <c r="EV4" s="73"/>
      <c r="EW4" s="73"/>
      <c r="EX4" s="73"/>
      <c r="EY4" s="73"/>
      <c r="EZ4" s="73"/>
      <c r="FA4" s="73"/>
      <c r="FB4" s="73"/>
      <c r="FC4" s="73"/>
      <c r="FD4" s="73"/>
      <c r="FE4" s="73"/>
      <c r="FF4" s="73"/>
      <c r="FG4" s="73"/>
      <c r="FH4" s="73"/>
      <c r="FI4" s="73"/>
      <c r="FJ4" s="73"/>
      <c r="FK4" s="73"/>
      <c r="FL4" s="73"/>
      <c r="FM4" s="73"/>
      <c r="FN4" s="73"/>
      <c r="FO4" s="73"/>
      <c r="FP4" s="73"/>
      <c r="FQ4" s="73"/>
      <c r="FR4" s="73"/>
      <c r="FS4" s="73"/>
      <c r="FT4" s="73"/>
      <c r="FU4" s="73"/>
      <c r="FV4" s="73"/>
      <c r="FW4" s="73"/>
      <c r="FX4" s="73"/>
      <c r="FY4" s="73"/>
      <c r="FZ4" s="73"/>
      <c r="GA4" s="73"/>
      <c r="GB4" s="73"/>
      <c r="GC4" s="73"/>
      <c r="GD4" s="73"/>
      <c r="GE4" s="73"/>
      <c r="GF4" s="73"/>
      <c r="GG4" s="73"/>
      <c r="GH4" s="73"/>
      <c r="GI4" s="73"/>
      <c r="GJ4" s="73"/>
      <c r="GK4" s="73"/>
      <c r="GL4" s="73"/>
      <c r="GM4" s="73"/>
      <c r="GN4" s="73"/>
      <c r="GO4" s="73"/>
      <c r="GP4" s="73"/>
      <c r="GQ4" s="73"/>
      <c r="GR4" s="73"/>
      <c r="GS4" s="73"/>
      <c r="GT4" s="73"/>
      <c r="GU4" s="73"/>
      <c r="GV4" s="73"/>
      <c r="GW4" s="73"/>
      <c r="GX4" s="73"/>
      <c r="GY4" s="73"/>
      <c r="GZ4" s="73"/>
      <c r="HA4" s="73"/>
      <c r="HB4" s="73"/>
      <c r="HC4" s="73"/>
      <c r="HD4" s="73"/>
      <c r="HE4" s="73"/>
      <c r="HF4" s="73"/>
      <c r="HG4" s="73"/>
      <c r="HH4" s="73"/>
      <c r="HI4" s="73"/>
      <c r="HJ4" s="73"/>
      <c r="HK4" s="73"/>
      <c r="HL4" s="73"/>
      <c r="HM4" s="73"/>
      <c r="HN4" s="73"/>
      <c r="HO4" s="73"/>
      <c r="HP4" s="73"/>
    </row>
    <row r="5" s="72" customFormat="1" ht="14.25" customHeight="1" spans="1:224">
      <c r="A5" s="73"/>
      <c r="B5" s="85" t="s">
        <v>300</v>
      </c>
      <c r="C5" s="85"/>
      <c r="D5" s="85"/>
      <c r="E5" s="85"/>
      <c r="F5" s="85"/>
      <c r="G5" s="85"/>
      <c r="H5" s="85"/>
      <c r="I5" s="85"/>
      <c r="J5" s="85"/>
      <c r="K5" s="85"/>
      <c r="L5" s="85"/>
      <c r="M5" s="85"/>
      <c r="N5" s="85"/>
      <c r="O5" s="85"/>
      <c r="P5" s="85"/>
      <c r="Q5" s="73"/>
      <c r="R5" s="73"/>
      <c r="S5" s="141"/>
      <c r="T5" s="141"/>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c r="BR5" s="73"/>
      <c r="BS5" s="73"/>
      <c r="BT5" s="73"/>
      <c r="BU5" s="73"/>
      <c r="BV5" s="73"/>
      <c r="BW5" s="73"/>
      <c r="BX5" s="73"/>
      <c r="BY5" s="73"/>
      <c r="BZ5" s="73"/>
      <c r="CA5" s="73"/>
      <c r="CB5" s="73"/>
      <c r="CC5" s="73"/>
      <c r="CD5" s="73"/>
      <c r="CE5" s="73"/>
      <c r="CF5" s="73"/>
      <c r="CG5" s="73"/>
      <c r="CH5" s="73"/>
      <c r="CI5" s="73"/>
      <c r="CJ5" s="73"/>
      <c r="CK5" s="73"/>
      <c r="CL5" s="73"/>
      <c r="CM5" s="73"/>
      <c r="CN5" s="73"/>
      <c r="CO5" s="73"/>
      <c r="CP5" s="73"/>
      <c r="CQ5" s="73"/>
      <c r="CR5" s="73"/>
      <c r="CS5" s="73"/>
      <c r="CT5" s="73"/>
      <c r="CU5" s="73"/>
      <c r="CV5" s="73"/>
      <c r="CW5" s="73"/>
      <c r="CX5" s="73"/>
      <c r="CY5" s="73"/>
      <c r="CZ5" s="73"/>
      <c r="DA5" s="73"/>
      <c r="DB5" s="73"/>
      <c r="DC5" s="73"/>
      <c r="DD5" s="73"/>
      <c r="DE5" s="73"/>
      <c r="DF5" s="73"/>
      <c r="DG5" s="73"/>
      <c r="DH5" s="73"/>
      <c r="DI5" s="73"/>
      <c r="DJ5" s="73"/>
      <c r="DK5" s="73"/>
      <c r="DL5" s="73"/>
      <c r="DM5" s="73"/>
      <c r="DN5" s="73"/>
      <c r="DO5" s="73"/>
      <c r="DP5" s="73"/>
      <c r="DQ5" s="73"/>
      <c r="DR5" s="73"/>
      <c r="DS5" s="73"/>
      <c r="DT5" s="73"/>
      <c r="DU5" s="73"/>
      <c r="DV5" s="73"/>
      <c r="DW5" s="73"/>
      <c r="DX5" s="73"/>
      <c r="DY5" s="73"/>
      <c r="DZ5" s="73"/>
      <c r="EA5" s="73"/>
      <c r="EB5" s="73"/>
      <c r="EC5" s="73"/>
      <c r="ED5" s="73"/>
      <c r="EE5" s="73"/>
      <c r="EF5" s="73"/>
      <c r="EG5" s="73"/>
      <c r="EH5" s="73"/>
      <c r="EI5" s="73"/>
      <c r="EJ5" s="73"/>
      <c r="EK5" s="73"/>
      <c r="EL5" s="73"/>
      <c r="EM5" s="73"/>
      <c r="EN5" s="73"/>
      <c r="EO5" s="73"/>
      <c r="EP5" s="73"/>
      <c r="EQ5" s="73"/>
      <c r="ER5" s="73"/>
      <c r="ES5" s="73"/>
      <c r="ET5" s="73"/>
      <c r="EU5" s="73"/>
      <c r="EV5" s="73"/>
      <c r="EW5" s="73"/>
      <c r="EX5" s="73"/>
      <c r="EY5" s="73"/>
      <c r="EZ5" s="73"/>
      <c r="FA5" s="73"/>
      <c r="FB5" s="73"/>
      <c r="FC5" s="73"/>
      <c r="FD5" s="73"/>
      <c r="FE5" s="73"/>
      <c r="FF5" s="73"/>
      <c r="FG5" s="73"/>
      <c r="FH5" s="73"/>
      <c r="FI5" s="73"/>
      <c r="FJ5" s="73"/>
      <c r="FK5" s="73"/>
      <c r="FL5" s="73"/>
      <c r="FM5" s="73"/>
      <c r="FN5" s="73"/>
      <c r="FO5" s="73"/>
      <c r="FP5" s="73"/>
      <c r="FQ5" s="73"/>
      <c r="FR5" s="73"/>
      <c r="FS5" s="73"/>
      <c r="FT5" s="73"/>
      <c r="FU5" s="73"/>
      <c r="FV5" s="73"/>
      <c r="FW5" s="73"/>
      <c r="FX5" s="73"/>
      <c r="FY5" s="73"/>
      <c r="FZ5" s="73"/>
      <c r="GA5" s="73"/>
      <c r="GB5" s="73"/>
      <c r="GC5" s="73"/>
      <c r="GD5" s="73"/>
      <c r="GE5" s="73"/>
      <c r="GF5" s="73"/>
      <c r="GG5" s="73"/>
      <c r="GH5" s="73"/>
      <c r="GI5" s="73"/>
      <c r="GJ5" s="73"/>
      <c r="GK5" s="73"/>
      <c r="GL5" s="73"/>
      <c r="GM5" s="73"/>
      <c r="GN5" s="73"/>
      <c r="GO5" s="73"/>
      <c r="GP5" s="73"/>
      <c r="GQ5" s="73"/>
      <c r="GR5" s="73"/>
      <c r="GS5" s="73"/>
      <c r="GT5" s="73"/>
      <c r="GU5" s="73"/>
      <c r="GV5" s="73"/>
      <c r="GW5" s="73"/>
      <c r="GX5" s="73"/>
      <c r="GY5" s="73"/>
      <c r="GZ5" s="73"/>
      <c r="HA5" s="73"/>
      <c r="HB5" s="73"/>
      <c r="HC5" s="73"/>
      <c r="HD5" s="73"/>
      <c r="HE5" s="73"/>
      <c r="HF5" s="73"/>
      <c r="HG5" s="73"/>
      <c r="HH5" s="73"/>
      <c r="HI5" s="73"/>
      <c r="HJ5" s="73"/>
      <c r="HK5" s="73"/>
      <c r="HL5" s="73"/>
      <c r="HM5" s="73"/>
      <c r="HN5" s="73"/>
      <c r="HO5" s="73"/>
      <c r="HP5" s="73"/>
    </row>
    <row r="6" s="73" customFormat="1" ht="14.25" spans="2:20">
      <c r="B6" s="88"/>
      <c r="C6" s="85"/>
      <c r="D6" s="85"/>
      <c r="E6" s="88"/>
      <c r="F6" s="88"/>
      <c r="G6" s="88"/>
      <c r="H6" s="88"/>
      <c r="I6" s="88"/>
      <c r="J6" s="88"/>
      <c r="K6" s="88"/>
      <c r="L6" s="88"/>
      <c r="M6" s="88"/>
      <c r="N6" s="88"/>
      <c r="O6" s="88"/>
      <c r="P6" s="88"/>
      <c r="S6" s="142"/>
      <c r="T6" s="142"/>
    </row>
    <row r="7" s="73" customFormat="1" ht="40.5" spans="1:22">
      <c r="A7" s="89"/>
      <c r="B7" s="90" t="s">
        <v>301</v>
      </c>
      <c r="C7" s="91" t="s">
        <v>296</v>
      </c>
      <c r="D7" s="91"/>
      <c r="E7" s="91"/>
      <c r="F7" s="91"/>
      <c r="G7" s="92" t="s">
        <v>302</v>
      </c>
      <c r="H7" s="90"/>
      <c r="I7" s="90"/>
      <c r="J7" s="90"/>
      <c r="K7" s="90"/>
      <c r="L7" s="90"/>
      <c r="M7" s="90"/>
      <c r="N7" s="90"/>
      <c r="O7" s="90"/>
      <c r="P7" s="91"/>
      <c r="Q7" s="89"/>
      <c r="R7" s="89"/>
      <c r="S7" s="143"/>
      <c r="T7" s="143"/>
      <c r="U7" s="89"/>
      <c r="V7" s="89"/>
    </row>
    <row r="8" s="73" customFormat="1" ht="40.5" spans="1:22">
      <c r="A8" s="89"/>
      <c r="B8" s="90" t="s">
        <v>303</v>
      </c>
      <c r="C8" s="93"/>
      <c r="D8" s="93"/>
      <c r="E8" s="93"/>
      <c r="F8" s="93"/>
      <c r="G8" s="90" t="s">
        <v>304</v>
      </c>
      <c r="H8" s="94"/>
      <c r="I8" s="94"/>
      <c r="J8" s="94"/>
      <c r="K8" s="94"/>
      <c r="L8" s="94"/>
      <c r="M8" s="94"/>
      <c r="N8" s="94"/>
      <c r="O8" s="94"/>
      <c r="P8" s="93"/>
      <c r="Q8" s="89"/>
      <c r="R8" s="89"/>
      <c r="S8" s="144"/>
      <c r="T8" s="144"/>
      <c r="U8" s="89"/>
      <c r="V8" s="89"/>
    </row>
    <row r="9" s="73" customFormat="1" ht="20.25" spans="1:22">
      <c r="A9" s="89"/>
      <c r="B9" s="90" t="s">
        <v>305</v>
      </c>
      <c r="C9" s="93"/>
      <c r="D9" s="93"/>
      <c r="E9" s="93"/>
      <c r="F9" s="93"/>
      <c r="G9" s="90" t="s">
        <v>306</v>
      </c>
      <c r="H9" s="95"/>
      <c r="I9" s="95"/>
      <c r="J9" s="95"/>
      <c r="K9" s="95"/>
      <c r="L9" s="95"/>
      <c r="M9" s="95"/>
      <c r="N9" s="95"/>
      <c r="O9" s="95"/>
      <c r="P9" s="93"/>
      <c r="Q9" s="89"/>
      <c r="R9" s="89"/>
      <c r="S9" s="144"/>
      <c r="T9" s="144"/>
      <c r="U9" s="89"/>
      <c r="V9" s="89"/>
    </row>
    <row r="10" s="73" customFormat="1" ht="20.25" spans="1:22">
      <c r="A10" s="89"/>
      <c r="B10" s="90" t="s">
        <v>307</v>
      </c>
      <c r="C10" s="96"/>
      <c r="D10" s="96"/>
      <c r="E10" s="96"/>
      <c r="F10" s="96"/>
      <c r="G10" s="90" t="s">
        <v>308</v>
      </c>
      <c r="H10" s="95"/>
      <c r="I10" s="95"/>
      <c r="J10" s="95"/>
      <c r="K10" s="95"/>
      <c r="L10" s="95"/>
      <c r="M10" s="95"/>
      <c r="N10" s="95"/>
      <c r="O10" s="95"/>
      <c r="P10" s="96"/>
      <c r="Q10" s="89"/>
      <c r="R10" s="89"/>
      <c r="S10" s="145"/>
      <c r="T10" s="145"/>
      <c r="U10" s="89"/>
      <c r="V10" s="89"/>
    </row>
    <row r="11" s="73" customFormat="1" ht="14.25" spans="1:20">
      <c r="A11" s="97"/>
      <c r="B11" s="98" t="s">
        <v>309</v>
      </c>
      <c r="C11" s="99"/>
      <c r="D11" s="99"/>
      <c r="E11" s="99"/>
      <c r="F11" s="99"/>
      <c r="G11" s="100" t="s">
        <v>310</v>
      </c>
      <c r="H11" s="101"/>
      <c r="I11" s="101"/>
      <c r="J11" s="101"/>
      <c r="K11" s="101"/>
      <c r="L11" s="101"/>
      <c r="M11" s="101"/>
      <c r="N11" s="101"/>
      <c r="O11" s="101"/>
      <c r="P11" s="99"/>
      <c r="S11" s="146"/>
      <c r="T11" s="146"/>
    </row>
    <row r="12" s="73" customFormat="1" ht="14.25" spans="1:20">
      <c r="A12" s="97"/>
      <c r="B12" s="98" t="s">
        <v>311</v>
      </c>
      <c r="C12" s="99"/>
      <c r="D12" s="99"/>
      <c r="E12" s="99"/>
      <c r="F12" s="99"/>
      <c r="G12" s="100" t="s">
        <v>312</v>
      </c>
      <c r="H12" s="102"/>
      <c r="I12" s="102"/>
      <c r="J12" s="102"/>
      <c r="K12" s="102"/>
      <c r="L12" s="102"/>
      <c r="M12" s="102"/>
      <c r="N12" s="102"/>
      <c r="O12" s="102"/>
      <c r="P12" s="99"/>
      <c r="S12" s="146"/>
      <c r="T12" s="146"/>
    </row>
    <row r="13" s="74" customFormat="1" ht="15.75" spans="1:20">
      <c r="A13" s="103" t="s">
        <v>313</v>
      </c>
      <c r="B13" s="103"/>
      <c r="C13" s="103"/>
      <c r="D13" s="103"/>
      <c r="E13" s="103"/>
      <c r="F13" s="103"/>
      <c r="G13" s="103"/>
      <c r="H13" s="103"/>
      <c r="I13" s="103"/>
      <c r="J13" s="103"/>
      <c r="K13" s="103"/>
      <c r="L13" s="103"/>
      <c r="M13" s="103"/>
      <c r="N13" s="103"/>
      <c r="O13" s="103"/>
      <c r="P13" s="133"/>
      <c r="R13" s="147"/>
      <c r="S13" s="147"/>
      <c r="T13" s="147"/>
    </row>
    <row r="14" s="75" customFormat="1" ht="42.75" spans="1:242">
      <c r="A14" s="104" t="s">
        <v>314</v>
      </c>
      <c r="B14" s="105" t="s">
        <v>315</v>
      </c>
      <c r="C14" s="105" t="s">
        <v>316</v>
      </c>
      <c r="D14" s="105" t="s">
        <v>317</v>
      </c>
      <c r="E14" s="105" t="s">
        <v>318</v>
      </c>
      <c r="F14" s="105" t="s">
        <v>286</v>
      </c>
      <c r="G14" s="104" t="s">
        <v>319</v>
      </c>
      <c r="H14" s="106" t="s">
        <v>320</v>
      </c>
      <c r="I14" s="105" t="s">
        <v>321</v>
      </c>
      <c r="J14" s="104" t="s">
        <v>322</v>
      </c>
      <c r="K14" s="134" t="s">
        <v>323</v>
      </c>
      <c r="L14" s="104" t="s">
        <v>324</v>
      </c>
      <c r="M14" s="104" t="s">
        <v>325</v>
      </c>
      <c r="N14" s="104" t="s">
        <v>326</v>
      </c>
      <c r="O14" s="135" t="s">
        <v>327</v>
      </c>
      <c r="P14" s="104" t="s">
        <v>292</v>
      </c>
      <c r="Q14" s="104" t="s">
        <v>287</v>
      </c>
      <c r="R14" s="104"/>
      <c r="S14" s="148"/>
      <c r="T14" s="148"/>
      <c r="U14" s="148"/>
      <c r="V14" s="148"/>
      <c r="W14" s="148"/>
      <c r="X14" s="148"/>
      <c r="Y14" s="148"/>
      <c r="Z14" s="148"/>
      <c r="AA14" s="148"/>
      <c r="AB14" s="148"/>
      <c r="AC14" s="148"/>
      <c r="AD14" s="148"/>
      <c r="AE14" s="148"/>
      <c r="AF14" s="148"/>
      <c r="AG14" s="148"/>
      <c r="AH14" s="148"/>
      <c r="AI14" s="148"/>
      <c r="AJ14" s="148"/>
      <c r="AK14" s="148"/>
      <c r="AL14" s="148"/>
      <c r="AM14" s="148"/>
      <c r="AN14" s="148"/>
      <c r="AO14" s="148"/>
      <c r="AP14" s="148"/>
      <c r="AQ14" s="148"/>
      <c r="AR14" s="148"/>
      <c r="AS14" s="148"/>
      <c r="AT14" s="148"/>
      <c r="AU14" s="148"/>
      <c r="AV14" s="148"/>
      <c r="AW14" s="148"/>
      <c r="AX14" s="148"/>
      <c r="AY14" s="148"/>
      <c r="AZ14" s="148"/>
      <c r="BA14" s="148"/>
      <c r="BB14" s="148"/>
      <c r="BC14" s="148"/>
      <c r="BD14" s="148"/>
      <c r="BE14" s="148"/>
      <c r="BF14" s="148"/>
      <c r="BG14" s="148"/>
      <c r="BH14" s="148"/>
      <c r="BI14" s="148"/>
      <c r="BJ14" s="148"/>
      <c r="BK14" s="148"/>
      <c r="BL14" s="148"/>
      <c r="BM14" s="148"/>
      <c r="BN14" s="148"/>
      <c r="BO14" s="148"/>
      <c r="BP14" s="148"/>
      <c r="BQ14" s="148"/>
      <c r="BR14" s="148"/>
      <c r="BS14" s="148"/>
      <c r="BT14" s="148"/>
      <c r="BU14" s="148"/>
      <c r="BV14" s="148"/>
      <c r="BW14" s="148"/>
      <c r="BX14" s="148"/>
      <c r="BY14" s="148"/>
      <c r="BZ14" s="148"/>
      <c r="CA14" s="148"/>
      <c r="CB14" s="148"/>
      <c r="CC14" s="148"/>
      <c r="CD14" s="148"/>
      <c r="CE14" s="148"/>
      <c r="CF14" s="148"/>
      <c r="CG14" s="148"/>
      <c r="CH14" s="148"/>
      <c r="CI14" s="148"/>
      <c r="CJ14" s="148"/>
      <c r="CK14" s="148"/>
      <c r="CL14" s="148"/>
      <c r="CM14" s="148"/>
      <c r="CN14" s="148"/>
      <c r="CO14" s="148"/>
      <c r="CP14" s="148"/>
      <c r="CQ14" s="148"/>
      <c r="CR14" s="148"/>
      <c r="CS14" s="148"/>
      <c r="CT14" s="148"/>
      <c r="CU14" s="148"/>
      <c r="CV14" s="148"/>
      <c r="CW14" s="148"/>
      <c r="CX14" s="148"/>
      <c r="CY14" s="148"/>
      <c r="CZ14" s="148"/>
      <c r="DA14" s="148"/>
      <c r="DB14" s="148"/>
      <c r="DC14" s="148"/>
      <c r="DD14" s="148"/>
      <c r="DE14" s="148"/>
      <c r="DF14" s="148"/>
      <c r="DG14" s="148"/>
      <c r="DH14" s="148"/>
      <c r="DI14" s="148"/>
      <c r="DJ14" s="148"/>
      <c r="DK14" s="148"/>
      <c r="DL14" s="148"/>
      <c r="DM14" s="148"/>
      <c r="DN14" s="148"/>
      <c r="DO14" s="148"/>
      <c r="DP14" s="148"/>
      <c r="DQ14" s="148"/>
      <c r="DR14" s="148"/>
      <c r="DS14" s="148"/>
      <c r="DT14" s="148"/>
      <c r="DU14" s="148"/>
      <c r="DV14" s="148"/>
      <c r="DW14" s="148"/>
      <c r="DX14" s="148"/>
      <c r="DY14" s="148"/>
      <c r="DZ14" s="148"/>
      <c r="EA14" s="148"/>
      <c r="EB14" s="148"/>
      <c r="EC14" s="148"/>
      <c r="ED14" s="148"/>
      <c r="EE14" s="148"/>
      <c r="EF14" s="148"/>
      <c r="EG14" s="148"/>
      <c r="EH14" s="148"/>
      <c r="EI14" s="148"/>
      <c r="EJ14" s="148"/>
      <c r="EK14" s="148"/>
      <c r="EL14" s="148"/>
      <c r="EM14" s="148"/>
      <c r="EN14" s="148"/>
      <c r="EO14" s="148"/>
      <c r="EP14" s="148"/>
      <c r="EQ14" s="148"/>
      <c r="ER14" s="148"/>
      <c r="ES14" s="148"/>
      <c r="ET14" s="148"/>
      <c r="EU14" s="148"/>
      <c r="EV14" s="148"/>
      <c r="EW14" s="148"/>
      <c r="EX14" s="148"/>
      <c r="EY14" s="148"/>
      <c r="EZ14" s="148"/>
      <c r="FA14" s="148"/>
      <c r="FB14" s="148"/>
      <c r="FC14" s="148"/>
      <c r="FD14" s="148"/>
      <c r="FE14" s="148"/>
      <c r="FF14" s="148"/>
      <c r="FG14" s="148"/>
      <c r="FH14" s="148"/>
      <c r="FI14" s="148"/>
      <c r="FJ14" s="148"/>
      <c r="FK14" s="148"/>
      <c r="FL14" s="148"/>
      <c r="FM14" s="148"/>
      <c r="FN14" s="148"/>
      <c r="FO14" s="148"/>
      <c r="FP14" s="148"/>
      <c r="FQ14" s="148"/>
      <c r="FR14" s="148"/>
      <c r="FS14" s="148"/>
      <c r="FT14" s="148"/>
      <c r="FU14" s="148"/>
      <c r="FV14" s="148"/>
      <c r="FW14" s="148"/>
      <c r="FX14" s="148"/>
      <c r="FY14" s="148"/>
      <c r="FZ14" s="148"/>
      <c r="GA14" s="148"/>
      <c r="GB14" s="148"/>
      <c r="GC14" s="148"/>
      <c r="GD14" s="148"/>
      <c r="GE14" s="148"/>
      <c r="GF14" s="148"/>
      <c r="GG14" s="148"/>
      <c r="GH14" s="148"/>
      <c r="GI14" s="148"/>
      <c r="GJ14" s="148"/>
      <c r="GK14" s="148"/>
      <c r="GL14" s="148"/>
      <c r="GM14" s="148"/>
      <c r="GN14" s="148"/>
      <c r="GO14" s="148"/>
      <c r="GP14" s="148"/>
      <c r="GQ14" s="148"/>
      <c r="GR14" s="148"/>
      <c r="GS14" s="148"/>
      <c r="GT14" s="148"/>
      <c r="GU14" s="148"/>
      <c r="GV14" s="148"/>
      <c r="GW14" s="148"/>
      <c r="GX14" s="148"/>
      <c r="GY14" s="148"/>
      <c r="GZ14" s="148"/>
      <c r="HA14" s="148"/>
      <c r="HB14" s="148"/>
      <c r="HC14" s="148"/>
      <c r="HD14" s="148"/>
      <c r="HE14" s="148"/>
      <c r="HF14" s="148"/>
      <c r="HG14" s="148"/>
      <c r="HH14" s="148"/>
      <c r="HI14" s="148"/>
      <c r="HJ14" s="148"/>
      <c r="HK14" s="148"/>
      <c r="HL14" s="148"/>
      <c r="HM14" s="148"/>
      <c r="HN14" s="148"/>
      <c r="HO14" s="148"/>
      <c r="HP14" s="148"/>
      <c r="HQ14" s="148"/>
      <c r="HR14" s="148"/>
      <c r="HS14" s="148"/>
      <c r="HT14" s="148"/>
      <c r="HU14" s="148"/>
      <c r="HV14" s="148"/>
      <c r="HW14" s="148"/>
      <c r="HX14" s="148"/>
      <c r="HY14" s="148"/>
      <c r="HZ14" s="148"/>
      <c r="IA14" s="148"/>
      <c r="IB14" s="148"/>
      <c r="IC14" s="148"/>
      <c r="ID14" s="148"/>
      <c r="IE14" s="148"/>
      <c r="IF14" s="148"/>
      <c r="IG14" s="148"/>
      <c r="IH14" s="148"/>
    </row>
    <row r="15" s="76" customFormat="1" ht="15" spans="1:238">
      <c r="A15" s="107" t="s">
        <v>328</v>
      </c>
      <c r="B15" s="108">
        <v>1</v>
      </c>
      <c r="C15" s="109" t="s">
        <v>329</v>
      </c>
      <c r="D15" s="110" t="s">
        <v>330</v>
      </c>
      <c r="E15" s="111">
        <v>6200000000</v>
      </c>
      <c r="F15" s="109" t="s">
        <v>331</v>
      </c>
      <c r="G15" s="109">
        <v>12</v>
      </c>
      <c r="H15" s="111">
        <v>21</v>
      </c>
      <c r="I15" s="109">
        <v>100</v>
      </c>
      <c r="J15" s="136">
        <v>2.5</v>
      </c>
      <c r="K15" s="137">
        <f t="shared" ref="K15:K18" si="0">J15*I15</f>
        <v>250</v>
      </c>
      <c r="L15" s="109" t="s">
        <v>332</v>
      </c>
      <c r="M15" s="109" t="s">
        <v>333</v>
      </c>
      <c r="N15" s="107" t="s">
        <v>334</v>
      </c>
      <c r="O15" s="116"/>
      <c r="P15" s="121"/>
      <c r="Q15" s="121"/>
      <c r="R15" s="107"/>
      <c r="S15" s="149"/>
      <c r="T15" s="149"/>
      <c r="U15" s="149"/>
      <c r="V15" s="149"/>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9"/>
      <c r="AU15" s="149"/>
      <c r="AV15" s="149"/>
      <c r="AW15" s="149"/>
      <c r="AX15" s="149"/>
      <c r="AY15" s="149"/>
      <c r="AZ15" s="149"/>
      <c r="BA15" s="149"/>
      <c r="BB15" s="149"/>
      <c r="BC15" s="149"/>
      <c r="BD15" s="149"/>
      <c r="BE15" s="149"/>
      <c r="BF15" s="149"/>
      <c r="BG15" s="149"/>
      <c r="BH15" s="149"/>
      <c r="BI15" s="149"/>
      <c r="BJ15" s="149"/>
      <c r="BK15" s="149"/>
      <c r="BL15" s="149"/>
      <c r="BM15" s="149"/>
      <c r="BN15" s="149"/>
      <c r="BO15" s="149"/>
      <c r="BP15" s="149"/>
      <c r="BQ15" s="149"/>
      <c r="BR15" s="149"/>
      <c r="BS15" s="149"/>
      <c r="BT15" s="149"/>
      <c r="BU15" s="149"/>
      <c r="BV15" s="149"/>
      <c r="BW15" s="149"/>
      <c r="BX15" s="149"/>
      <c r="BY15" s="149"/>
      <c r="BZ15" s="149"/>
      <c r="CA15" s="149"/>
      <c r="CB15" s="149"/>
      <c r="CC15" s="149"/>
      <c r="CD15" s="149"/>
      <c r="CE15" s="149"/>
      <c r="CF15" s="149"/>
      <c r="CG15" s="149"/>
      <c r="CH15" s="149"/>
      <c r="CI15" s="149"/>
      <c r="CJ15" s="149"/>
      <c r="CK15" s="149"/>
      <c r="CL15" s="149"/>
      <c r="CM15" s="149"/>
      <c r="CN15" s="149"/>
      <c r="CO15" s="149"/>
      <c r="CP15" s="149"/>
      <c r="CQ15" s="149"/>
      <c r="CR15" s="149"/>
      <c r="CS15" s="149"/>
      <c r="CT15" s="149"/>
      <c r="CU15" s="149"/>
      <c r="CV15" s="149"/>
      <c r="CW15" s="149"/>
      <c r="CX15" s="149"/>
      <c r="CY15" s="149"/>
      <c r="CZ15" s="149"/>
      <c r="DA15" s="149"/>
      <c r="DB15" s="149"/>
      <c r="DC15" s="149"/>
      <c r="DD15" s="149"/>
      <c r="DE15" s="149"/>
      <c r="DF15" s="149"/>
      <c r="DG15" s="149"/>
      <c r="DH15" s="149"/>
      <c r="DI15" s="149"/>
      <c r="DJ15" s="149"/>
      <c r="DK15" s="149"/>
      <c r="DL15" s="149"/>
      <c r="DM15" s="149"/>
      <c r="DN15" s="149"/>
      <c r="DO15" s="149"/>
      <c r="DP15" s="149"/>
      <c r="DQ15" s="149"/>
      <c r="DR15" s="149"/>
      <c r="DS15" s="149"/>
      <c r="DT15" s="149"/>
      <c r="DU15" s="149"/>
      <c r="DV15" s="149"/>
      <c r="DW15" s="149"/>
      <c r="DX15" s="149"/>
      <c r="DY15" s="149"/>
      <c r="DZ15" s="149"/>
      <c r="EA15" s="149"/>
      <c r="EB15" s="149"/>
      <c r="EC15" s="149"/>
      <c r="ED15" s="149"/>
      <c r="EE15" s="149"/>
      <c r="EF15" s="149"/>
      <c r="EG15" s="149"/>
      <c r="EH15" s="149"/>
      <c r="EI15" s="149"/>
      <c r="EJ15" s="149"/>
      <c r="EK15" s="149"/>
      <c r="EL15" s="149"/>
      <c r="EM15" s="149"/>
      <c r="EN15" s="149"/>
      <c r="EO15" s="149"/>
      <c r="EP15" s="149"/>
      <c r="EQ15" s="149"/>
      <c r="ER15" s="149"/>
      <c r="ES15" s="149"/>
      <c r="ET15" s="149"/>
      <c r="EU15" s="149"/>
      <c r="EV15" s="149"/>
      <c r="EW15" s="149"/>
      <c r="EX15" s="149"/>
      <c r="EY15" s="149"/>
      <c r="EZ15" s="149"/>
      <c r="FA15" s="149"/>
      <c r="FB15" s="149"/>
      <c r="FC15" s="149"/>
      <c r="FD15" s="149"/>
      <c r="FE15" s="149"/>
      <c r="FF15" s="149"/>
      <c r="FG15" s="149"/>
      <c r="FH15" s="149"/>
      <c r="FI15" s="149"/>
      <c r="FJ15" s="149"/>
      <c r="FK15" s="149"/>
      <c r="FL15" s="149"/>
      <c r="FM15" s="149"/>
      <c r="FN15" s="149"/>
      <c r="FO15" s="149"/>
      <c r="FP15" s="149"/>
      <c r="FQ15" s="149"/>
      <c r="FR15" s="149"/>
      <c r="FS15" s="149"/>
      <c r="FT15" s="149"/>
      <c r="FU15" s="149"/>
      <c r="FV15" s="149"/>
      <c r="FW15" s="149"/>
      <c r="FX15" s="149"/>
      <c r="FY15" s="149"/>
      <c r="FZ15" s="149"/>
      <c r="GA15" s="149"/>
      <c r="GB15" s="149"/>
      <c r="GC15" s="149"/>
      <c r="GD15" s="149"/>
      <c r="GE15" s="149"/>
      <c r="GF15" s="149"/>
      <c r="GG15" s="149"/>
      <c r="GH15" s="149"/>
      <c r="GI15" s="149"/>
      <c r="GJ15" s="149"/>
      <c r="GK15" s="149"/>
      <c r="GL15" s="149"/>
      <c r="GM15" s="149"/>
      <c r="GN15" s="149"/>
      <c r="GO15" s="149"/>
      <c r="GP15" s="149"/>
      <c r="GQ15" s="149"/>
      <c r="GR15" s="149"/>
      <c r="GS15" s="149"/>
      <c r="GT15" s="149"/>
      <c r="GU15" s="149"/>
      <c r="GV15" s="149"/>
      <c r="GW15" s="149"/>
      <c r="GX15" s="149"/>
      <c r="GY15" s="149"/>
      <c r="GZ15" s="149"/>
      <c r="HA15" s="149"/>
      <c r="HB15" s="149"/>
      <c r="HC15" s="149"/>
      <c r="HD15" s="149"/>
      <c r="HE15" s="149"/>
      <c r="HF15" s="149"/>
      <c r="HG15" s="149"/>
      <c r="HH15" s="149"/>
      <c r="HI15" s="149"/>
      <c r="HJ15" s="149"/>
      <c r="HK15" s="149"/>
      <c r="HL15" s="149"/>
      <c r="HM15" s="149"/>
      <c r="HN15" s="149"/>
      <c r="HO15" s="149"/>
      <c r="HP15" s="149"/>
      <c r="HQ15" s="149"/>
      <c r="HR15" s="149"/>
      <c r="HS15" s="149"/>
      <c r="HT15" s="149"/>
      <c r="HU15" s="149"/>
      <c r="HV15" s="149"/>
      <c r="HW15" s="149"/>
      <c r="HX15" s="149"/>
      <c r="HY15" s="149"/>
      <c r="HZ15" s="149"/>
      <c r="IA15" s="149"/>
      <c r="IB15" s="149"/>
      <c r="IC15" s="149"/>
      <c r="ID15" s="149"/>
    </row>
    <row r="16" s="76" customFormat="1" ht="15" spans="1:238">
      <c r="A16" s="107" t="s">
        <v>335</v>
      </c>
      <c r="B16" s="108">
        <v>2</v>
      </c>
      <c r="C16" s="109" t="s">
        <v>336</v>
      </c>
      <c r="D16" s="110" t="s">
        <v>337</v>
      </c>
      <c r="E16" s="111">
        <v>6800000000</v>
      </c>
      <c r="F16" s="109" t="s">
        <v>338</v>
      </c>
      <c r="G16" s="109">
        <v>12</v>
      </c>
      <c r="H16" s="111">
        <v>21</v>
      </c>
      <c r="I16" s="109">
        <v>100</v>
      </c>
      <c r="J16" s="136">
        <v>2.5</v>
      </c>
      <c r="K16" s="137">
        <f t="shared" si="0"/>
        <v>250</v>
      </c>
      <c r="L16" s="109" t="s">
        <v>332</v>
      </c>
      <c r="M16" s="109" t="s">
        <v>333</v>
      </c>
      <c r="N16" s="107" t="s">
        <v>334</v>
      </c>
      <c r="O16" s="116"/>
      <c r="P16" s="121"/>
      <c r="Q16" s="121"/>
      <c r="R16" s="107"/>
      <c r="S16" s="149"/>
      <c r="T16" s="149"/>
      <c r="U16" s="149"/>
      <c r="V16" s="149"/>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49"/>
      <c r="AT16" s="149"/>
      <c r="AU16" s="149"/>
      <c r="AV16" s="149"/>
      <c r="AW16" s="149"/>
      <c r="AX16" s="149"/>
      <c r="AY16" s="149"/>
      <c r="AZ16" s="149"/>
      <c r="BA16" s="149"/>
      <c r="BB16" s="149"/>
      <c r="BC16" s="149"/>
      <c r="BD16" s="149"/>
      <c r="BE16" s="149"/>
      <c r="BF16" s="149"/>
      <c r="BG16" s="149"/>
      <c r="BH16" s="149"/>
      <c r="BI16" s="149"/>
      <c r="BJ16" s="149"/>
      <c r="BK16" s="149"/>
      <c r="BL16" s="149"/>
      <c r="BM16" s="149"/>
      <c r="BN16" s="149"/>
      <c r="BO16" s="149"/>
      <c r="BP16" s="149"/>
      <c r="BQ16" s="149"/>
      <c r="BR16" s="149"/>
      <c r="BS16" s="149"/>
      <c r="BT16" s="149"/>
      <c r="BU16" s="149"/>
      <c r="BV16" s="149"/>
      <c r="BW16" s="149"/>
      <c r="BX16" s="149"/>
      <c r="BY16" s="149"/>
      <c r="BZ16" s="149"/>
      <c r="CA16" s="149"/>
      <c r="CB16" s="149"/>
      <c r="CC16" s="149"/>
      <c r="CD16" s="149"/>
      <c r="CE16" s="149"/>
      <c r="CF16" s="149"/>
      <c r="CG16" s="149"/>
      <c r="CH16" s="149"/>
      <c r="CI16" s="149"/>
      <c r="CJ16" s="149"/>
      <c r="CK16" s="149"/>
      <c r="CL16" s="149"/>
      <c r="CM16" s="149"/>
      <c r="CN16" s="149"/>
      <c r="CO16" s="149"/>
      <c r="CP16" s="149"/>
      <c r="CQ16" s="149"/>
      <c r="CR16" s="149"/>
      <c r="CS16" s="149"/>
      <c r="CT16" s="149"/>
      <c r="CU16" s="149"/>
      <c r="CV16" s="149"/>
      <c r="CW16" s="149"/>
      <c r="CX16" s="149"/>
      <c r="CY16" s="149"/>
      <c r="CZ16" s="149"/>
      <c r="DA16" s="149"/>
      <c r="DB16" s="149"/>
      <c r="DC16" s="149"/>
      <c r="DD16" s="149"/>
      <c r="DE16" s="149"/>
      <c r="DF16" s="149"/>
      <c r="DG16" s="149"/>
      <c r="DH16" s="149"/>
      <c r="DI16" s="149"/>
      <c r="DJ16" s="149"/>
      <c r="DK16" s="149"/>
      <c r="DL16" s="149"/>
      <c r="DM16" s="149"/>
      <c r="DN16" s="149"/>
      <c r="DO16" s="149"/>
      <c r="DP16" s="149"/>
      <c r="DQ16" s="149"/>
      <c r="DR16" s="149"/>
      <c r="DS16" s="149"/>
      <c r="DT16" s="149"/>
      <c r="DU16" s="149"/>
      <c r="DV16" s="149"/>
      <c r="DW16" s="149"/>
      <c r="DX16" s="149"/>
      <c r="DY16" s="149"/>
      <c r="DZ16" s="149"/>
      <c r="EA16" s="149"/>
      <c r="EB16" s="149"/>
      <c r="EC16" s="149"/>
      <c r="ED16" s="149"/>
      <c r="EE16" s="149"/>
      <c r="EF16" s="149"/>
      <c r="EG16" s="149"/>
      <c r="EH16" s="149"/>
      <c r="EI16" s="149"/>
      <c r="EJ16" s="149"/>
      <c r="EK16" s="149"/>
      <c r="EL16" s="149"/>
      <c r="EM16" s="149"/>
      <c r="EN16" s="149"/>
      <c r="EO16" s="149"/>
      <c r="EP16" s="149"/>
      <c r="EQ16" s="149"/>
      <c r="ER16" s="149"/>
      <c r="ES16" s="149"/>
      <c r="ET16" s="149"/>
      <c r="EU16" s="149"/>
      <c r="EV16" s="149"/>
      <c r="EW16" s="149"/>
      <c r="EX16" s="149"/>
      <c r="EY16" s="149"/>
      <c r="EZ16" s="149"/>
      <c r="FA16" s="149"/>
      <c r="FB16" s="149"/>
      <c r="FC16" s="149"/>
      <c r="FD16" s="149"/>
      <c r="FE16" s="149"/>
      <c r="FF16" s="149"/>
      <c r="FG16" s="149"/>
      <c r="FH16" s="149"/>
      <c r="FI16" s="149"/>
      <c r="FJ16" s="149"/>
      <c r="FK16" s="149"/>
      <c r="FL16" s="149"/>
      <c r="FM16" s="149"/>
      <c r="FN16" s="149"/>
      <c r="FO16" s="149"/>
      <c r="FP16" s="149"/>
      <c r="FQ16" s="149"/>
      <c r="FR16" s="149"/>
      <c r="FS16" s="149"/>
      <c r="FT16" s="149"/>
      <c r="FU16" s="149"/>
      <c r="FV16" s="149"/>
      <c r="FW16" s="149"/>
      <c r="FX16" s="149"/>
      <c r="FY16" s="149"/>
      <c r="FZ16" s="149"/>
      <c r="GA16" s="149"/>
      <c r="GB16" s="149"/>
      <c r="GC16" s="149"/>
      <c r="GD16" s="149"/>
      <c r="GE16" s="149"/>
      <c r="GF16" s="149"/>
      <c r="GG16" s="149"/>
      <c r="GH16" s="149"/>
      <c r="GI16" s="149"/>
      <c r="GJ16" s="149"/>
      <c r="GK16" s="149"/>
      <c r="GL16" s="149"/>
      <c r="GM16" s="149"/>
      <c r="GN16" s="149"/>
      <c r="GO16" s="149"/>
      <c r="GP16" s="149"/>
      <c r="GQ16" s="149"/>
      <c r="GR16" s="149"/>
      <c r="GS16" s="149"/>
      <c r="GT16" s="149"/>
      <c r="GU16" s="149"/>
      <c r="GV16" s="149"/>
      <c r="GW16" s="149"/>
      <c r="GX16" s="149"/>
      <c r="GY16" s="149"/>
      <c r="GZ16" s="149"/>
      <c r="HA16" s="149"/>
      <c r="HB16" s="149"/>
      <c r="HC16" s="149"/>
      <c r="HD16" s="149"/>
      <c r="HE16" s="149"/>
      <c r="HF16" s="149"/>
      <c r="HG16" s="149"/>
      <c r="HH16" s="149"/>
      <c r="HI16" s="149"/>
      <c r="HJ16" s="149"/>
      <c r="HK16" s="149"/>
      <c r="HL16" s="149"/>
      <c r="HM16" s="149"/>
      <c r="HN16" s="149"/>
      <c r="HO16" s="149"/>
      <c r="HP16" s="149"/>
      <c r="HQ16" s="149"/>
      <c r="HR16" s="149"/>
      <c r="HS16" s="149"/>
      <c r="HT16" s="149"/>
      <c r="HU16" s="149"/>
      <c r="HV16" s="149"/>
      <c r="HW16" s="149"/>
      <c r="HX16" s="149"/>
      <c r="HY16" s="149"/>
      <c r="HZ16" s="149"/>
      <c r="IA16" s="149"/>
      <c r="IB16" s="149"/>
      <c r="IC16" s="149"/>
      <c r="ID16" s="149"/>
    </row>
    <row r="17" s="76" customFormat="1" ht="15" spans="1:238">
      <c r="A17" s="107" t="s">
        <v>339</v>
      </c>
      <c r="B17" s="112">
        <v>3</v>
      </c>
      <c r="C17" s="113" t="s">
        <v>329</v>
      </c>
      <c r="D17" s="114" t="s">
        <v>330</v>
      </c>
      <c r="E17" s="115">
        <v>6200000000</v>
      </c>
      <c r="F17" s="113" t="s">
        <v>331</v>
      </c>
      <c r="G17" s="109">
        <v>12</v>
      </c>
      <c r="H17" s="115">
        <v>10</v>
      </c>
      <c r="I17" s="113">
        <v>50</v>
      </c>
      <c r="J17" s="138">
        <v>2.5</v>
      </c>
      <c r="K17" s="137">
        <f t="shared" si="0"/>
        <v>125</v>
      </c>
      <c r="L17" s="109"/>
      <c r="M17" s="109" t="s">
        <v>333</v>
      </c>
      <c r="N17" s="107" t="s">
        <v>334</v>
      </c>
      <c r="O17" s="116"/>
      <c r="P17" s="121"/>
      <c r="Q17" s="121"/>
      <c r="R17" s="107"/>
      <c r="S17" s="149"/>
      <c r="T17" s="149"/>
      <c r="U17" s="149"/>
      <c r="V17" s="149"/>
      <c r="W17" s="149"/>
      <c r="X17" s="149"/>
      <c r="Y17" s="149"/>
      <c r="Z17" s="149"/>
      <c r="AA17" s="149"/>
      <c r="AB17" s="149"/>
      <c r="AC17" s="149"/>
      <c r="AD17" s="149"/>
      <c r="AE17" s="149"/>
      <c r="AF17" s="149"/>
      <c r="AG17" s="149"/>
      <c r="AH17" s="149"/>
      <c r="AI17" s="149"/>
      <c r="AJ17" s="149"/>
      <c r="AK17" s="149"/>
      <c r="AL17" s="149"/>
      <c r="AM17" s="149"/>
      <c r="AN17" s="149"/>
      <c r="AO17" s="149"/>
      <c r="AP17" s="149"/>
      <c r="AQ17" s="149"/>
      <c r="AR17" s="149"/>
      <c r="AS17" s="149"/>
      <c r="AT17" s="149"/>
      <c r="AU17" s="149"/>
      <c r="AV17" s="149"/>
      <c r="AW17" s="149"/>
      <c r="AX17" s="149"/>
      <c r="AY17" s="149"/>
      <c r="AZ17" s="149"/>
      <c r="BA17" s="149"/>
      <c r="BB17" s="149"/>
      <c r="BC17" s="149"/>
      <c r="BD17" s="149"/>
      <c r="BE17" s="149"/>
      <c r="BF17" s="149"/>
      <c r="BG17" s="149"/>
      <c r="BH17" s="149"/>
      <c r="BI17" s="149"/>
      <c r="BJ17" s="149"/>
      <c r="BK17" s="149"/>
      <c r="BL17" s="149"/>
      <c r="BM17" s="149"/>
      <c r="BN17" s="149"/>
      <c r="BO17" s="149"/>
      <c r="BP17" s="149"/>
      <c r="BQ17" s="149"/>
      <c r="BR17" s="149"/>
      <c r="BS17" s="149"/>
      <c r="BT17" s="149"/>
      <c r="BU17" s="149"/>
      <c r="BV17" s="149"/>
      <c r="BW17" s="149"/>
      <c r="BX17" s="149"/>
      <c r="BY17" s="149"/>
      <c r="BZ17" s="149"/>
      <c r="CA17" s="149"/>
      <c r="CB17" s="149"/>
      <c r="CC17" s="149"/>
      <c r="CD17" s="149"/>
      <c r="CE17" s="149"/>
      <c r="CF17" s="149"/>
      <c r="CG17" s="149"/>
      <c r="CH17" s="149"/>
      <c r="CI17" s="149"/>
      <c r="CJ17" s="149"/>
      <c r="CK17" s="149"/>
      <c r="CL17" s="149"/>
      <c r="CM17" s="149"/>
      <c r="CN17" s="149"/>
      <c r="CO17" s="149"/>
      <c r="CP17" s="149"/>
      <c r="CQ17" s="149"/>
      <c r="CR17" s="149"/>
      <c r="CS17" s="149"/>
      <c r="CT17" s="149"/>
      <c r="CU17" s="149"/>
      <c r="CV17" s="149"/>
      <c r="CW17" s="149"/>
      <c r="CX17" s="149"/>
      <c r="CY17" s="149"/>
      <c r="CZ17" s="149"/>
      <c r="DA17" s="149"/>
      <c r="DB17" s="149"/>
      <c r="DC17" s="149"/>
      <c r="DD17" s="149"/>
      <c r="DE17" s="149"/>
      <c r="DF17" s="149"/>
      <c r="DG17" s="149"/>
      <c r="DH17" s="149"/>
      <c r="DI17" s="149"/>
      <c r="DJ17" s="149"/>
      <c r="DK17" s="149"/>
      <c r="DL17" s="149"/>
      <c r="DM17" s="149"/>
      <c r="DN17" s="149"/>
      <c r="DO17" s="149"/>
      <c r="DP17" s="149"/>
      <c r="DQ17" s="149"/>
      <c r="DR17" s="149"/>
      <c r="DS17" s="149"/>
      <c r="DT17" s="149"/>
      <c r="DU17" s="149"/>
      <c r="DV17" s="149"/>
      <c r="DW17" s="149"/>
      <c r="DX17" s="149"/>
      <c r="DY17" s="149"/>
      <c r="DZ17" s="149"/>
      <c r="EA17" s="149"/>
      <c r="EB17" s="149"/>
      <c r="EC17" s="149"/>
      <c r="ED17" s="149"/>
      <c r="EE17" s="149"/>
      <c r="EF17" s="149"/>
      <c r="EG17" s="149"/>
      <c r="EH17" s="149"/>
      <c r="EI17" s="149"/>
      <c r="EJ17" s="149"/>
      <c r="EK17" s="149"/>
      <c r="EL17" s="149"/>
      <c r="EM17" s="149"/>
      <c r="EN17" s="149"/>
      <c r="EO17" s="149"/>
      <c r="EP17" s="149"/>
      <c r="EQ17" s="149"/>
      <c r="ER17" s="149"/>
      <c r="ES17" s="149"/>
      <c r="ET17" s="149"/>
      <c r="EU17" s="149"/>
      <c r="EV17" s="149"/>
      <c r="EW17" s="149"/>
      <c r="EX17" s="149"/>
      <c r="EY17" s="149"/>
      <c r="EZ17" s="149"/>
      <c r="FA17" s="149"/>
      <c r="FB17" s="149"/>
      <c r="FC17" s="149"/>
      <c r="FD17" s="149"/>
      <c r="FE17" s="149"/>
      <c r="FF17" s="149"/>
      <c r="FG17" s="149"/>
      <c r="FH17" s="149"/>
      <c r="FI17" s="149"/>
      <c r="FJ17" s="149"/>
      <c r="FK17" s="149"/>
      <c r="FL17" s="149"/>
      <c r="FM17" s="149"/>
      <c r="FN17" s="149"/>
      <c r="FO17" s="149"/>
      <c r="FP17" s="149"/>
      <c r="FQ17" s="149"/>
      <c r="FR17" s="149"/>
      <c r="FS17" s="149"/>
      <c r="FT17" s="149"/>
      <c r="FU17" s="149"/>
      <c r="FV17" s="149"/>
      <c r="FW17" s="149"/>
      <c r="FX17" s="149"/>
      <c r="FY17" s="149"/>
      <c r="FZ17" s="149"/>
      <c r="GA17" s="149"/>
      <c r="GB17" s="149"/>
      <c r="GC17" s="149"/>
      <c r="GD17" s="149"/>
      <c r="GE17" s="149"/>
      <c r="GF17" s="149"/>
      <c r="GG17" s="149"/>
      <c r="GH17" s="149"/>
      <c r="GI17" s="149"/>
      <c r="GJ17" s="149"/>
      <c r="GK17" s="149"/>
      <c r="GL17" s="149"/>
      <c r="GM17" s="149"/>
      <c r="GN17" s="149"/>
      <c r="GO17" s="149"/>
      <c r="GP17" s="149"/>
      <c r="GQ17" s="149"/>
      <c r="GR17" s="149"/>
      <c r="GS17" s="149"/>
      <c r="GT17" s="149"/>
      <c r="GU17" s="149"/>
      <c r="GV17" s="149"/>
      <c r="GW17" s="149"/>
      <c r="GX17" s="149"/>
      <c r="GY17" s="149"/>
      <c r="GZ17" s="149"/>
      <c r="HA17" s="149"/>
      <c r="HB17" s="149"/>
      <c r="HC17" s="149"/>
      <c r="HD17" s="149"/>
      <c r="HE17" s="149"/>
      <c r="HF17" s="149"/>
      <c r="HG17" s="149"/>
      <c r="HH17" s="149"/>
      <c r="HI17" s="149"/>
      <c r="HJ17" s="149"/>
      <c r="HK17" s="149"/>
      <c r="HL17" s="149"/>
      <c r="HM17" s="149"/>
      <c r="HN17" s="149"/>
      <c r="HO17" s="149"/>
      <c r="HP17" s="149"/>
      <c r="HQ17" s="149"/>
      <c r="HR17" s="149"/>
      <c r="HS17" s="149"/>
      <c r="HT17" s="149"/>
      <c r="HU17" s="149"/>
      <c r="HV17" s="149"/>
      <c r="HW17" s="149"/>
      <c r="HX17" s="149"/>
      <c r="HY17" s="149"/>
      <c r="HZ17" s="149"/>
      <c r="IA17" s="149"/>
      <c r="IB17" s="149"/>
      <c r="IC17" s="149"/>
      <c r="ID17" s="149"/>
    </row>
    <row r="18" s="76" customFormat="1" ht="15" spans="1:238">
      <c r="A18" s="107" t="s">
        <v>339</v>
      </c>
      <c r="B18" s="112">
        <v>3</v>
      </c>
      <c r="C18" s="113" t="s">
        <v>336</v>
      </c>
      <c r="D18" s="114" t="s">
        <v>337</v>
      </c>
      <c r="E18" s="115">
        <v>6800000000</v>
      </c>
      <c r="F18" s="113" t="s">
        <v>338</v>
      </c>
      <c r="G18" s="109">
        <v>12</v>
      </c>
      <c r="H18" s="115">
        <v>11</v>
      </c>
      <c r="I18" s="113">
        <v>50</v>
      </c>
      <c r="J18" s="138">
        <v>2.5</v>
      </c>
      <c r="K18" s="137">
        <f t="shared" si="0"/>
        <v>125</v>
      </c>
      <c r="L18" s="109"/>
      <c r="M18" s="109" t="s">
        <v>333</v>
      </c>
      <c r="N18" s="107" t="s">
        <v>334</v>
      </c>
      <c r="O18" s="116"/>
      <c r="P18" s="121"/>
      <c r="Q18" s="121"/>
      <c r="R18" s="107"/>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c r="AX18" s="149"/>
      <c r="AY18" s="149"/>
      <c r="AZ18" s="149"/>
      <c r="BA18" s="149"/>
      <c r="BB18" s="149"/>
      <c r="BC18" s="149"/>
      <c r="BD18" s="149"/>
      <c r="BE18" s="149"/>
      <c r="BF18" s="149"/>
      <c r="BG18" s="149"/>
      <c r="BH18" s="149"/>
      <c r="BI18" s="149"/>
      <c r="BJ18" s="149"/>
      <c r="BK18" s="149"/>
      <c r="BL18" s="149"/>
      <c r="BM18" s="149"/>
      <c r="BN18" s="149"/>
      <c r="BO18" s="149"/>
      <c r="BP18" s="149"/>
      <c r="BQ18" s="149"/>
      <c r="BR18" s="149"/>
      <c r="BS18" s="149"/>
      <c r="BT18" s="149"/>
      <c r="BU18" s="149"/>
      <c r="BV18" s="149"/>
      <c r="BW18" s="149"/>
      <c r="BX18" s="149"/>
      <c r="BY18" s="149"/>
      <c r="BZ18" s="149"/>
      <c r="CA18" s="149"/>
      <c r="CB18" s="149"/>
      <c r="CC18" s="149"/>
      <c r="CD18" s="149"/>
      <c r="CE18" s="149"/>
      <c r="CF18" s="149"/>
      <c r="CG18" s="149"/>
      <c r="CH18" s="149"/>
      <c r="CI18" s="149"/>
      <c r="CJ18" s="149"/>
      <c r="CK18" s="149"/>
      <c r="CL18" s="149"/>
      <c r="CM18" s="149"/>
      <c r="CN18" s="149"/>
      <c r="CO18" s="149"/>
      <c r="CP18" s="149"/>
      <c r="CQ18" s="149"/>
      <c r="CR18" s="149"/>
      <c r="CS18" s="149"/>
      <c r="CT18" s="149"/>
      <c r="CU18" s="149"/>
      <c r="CV18" s="149"/>
      <c r="CW18" s="149"/>
      <c r="CX18" s="149"/>
      <c r="CY18" s="149"/>
      <c r="CZ18" s="149"/>
      <c r="DA18" s="149"/>
      <c r="DB18" s="149"/>
      <c r="DC18" s="149"/>
      <c r="DD18" s="149"/>
      <c r="DE18" s="149"/>
      <c r="DF18" s="149"/>
      <c r="DG18" s="149"/>
      <c r="DH18" s="149"/>
      <c r="DI18" s="149"/>
      <c r="DJ18" s="149"/>
      <c r="DK18" s="149"/>
      <c r="DL18" s="149"/>
      <c r="DM18" s="149"/>
      <c r="DN18" s="149"/>
      <c r="DO18" s="149"/>
      <c r="DP18" s="149"/>
      <c r="DQ18" s="149"/>
      <c r="DR18" s="149"/>
      <c r="DS18" s="149"/>
      <c r="DT18" s="149"/>
      <c r="DU18" s="149"/>
      <c r="DV18" s="149"/>
      <c r="DW18" s="149"/>
      <c r="DX18" s="149"/>
      <c r="DY18" s="149"/>
      <c r="DZ18" s="149"/>
      <c r="EA18" s="149"/>
      <c r="EB18" s="149"/>
      <c r="EC18" s="149"/>
      <c r="ED18" s="149"/>
      <c r="EE18" s="149"/>
      <c r="EF18" s="149"/>
      <c r="EG18" s="149"/>
      <c r="EH18" s="149"/>
      <c r="EI18" s="149"/>
      <c r="EJ18" s="149"/>
      <c r="EK18" s="149"/>
      <c r="EL18" s="149"/>
      <c r="EM18" s="149"/>
      <c r="EN18" s="149"/>
      <c r="EO18" s="149"/>
      <c r="EP18" s="149"/>
      <c r="EQ18" s="149"/>
      <c r="ER18" s="149"/>
      <c r="ES18" s="149"/>
      <c r="ET18" s="149"/>
      <c r="EU18" s="149"/>
      <c r="EV18" s="149"/>
      <c r="EW18" s="149"/>
      <c r="EX18" s="149"/>
      <c r="EY18" s="149"/>
      <c r="EZ18" s="149"/>
      <c r="FA18" s="149"/>
      <c r="FB18" s="149"/>
      <c r="FC18" s="149"/>
      <c r="FD18" s="149"/>
      <c r="FE18" s="149"/>
      <c r="FF18" s="149"/>
      <c r="FG18" s="149"/>
      <c r="FH18" s="149"/>
      <c r="FI18" s="149"/>
      <c r="FJ18" s="149"/>
      <c r="FK18" s="149"/>
      <c r="FL18" s="149"/>
      <c r="FM18" s="149"/>
      <c r="FN18" s="149"/>
      <c r="FO18" s="149"/>
      <c r="FP18" s="149"/>
      <c r="FQ18" s="149"/>
      <c r="FR18" s="149"/>
      <c r="FS18" s="149"/>
      <c r="FT18" s="149"/>
      <c r="FU18" s="149"/>
      <c r="FV18" s="149"/>
      <c r="FW18" s="149"/>
      <c r="FX18" s="149"/>
      <c r="FY18" s="149"/>
      <c r="FZ18" s="149"/>
      <c r="GA18" s="149"/>
      <c r="GB18" s="149"/>
      <c r="GC18" s="149"/>
      <c r="GD18" s="149"/>
      <c r="GE18" s="149"/>
      <c r="GF18" s="149"/>
      <c r="GG18" s="149"/>
      <c r="GH18" s="149"/>
      <c r="GI18" s="149"/>
      <c r="GJ18" s="149"/>
      <c r="GK18" s="149"/>
      <c r="GL18" s="149"/>
      <c r="GM18" s="149"/>
      <c r="GN18" s="149"/>
      <c r="GO18" s="149"/>
      <c r="GP18" s="149"/>
      <c r="GQ18" s="149"/>
      <c r="GR18" s="149"/>
      <c r="GS18" s="149"/>
      <c r="GT18" s="149"/>
      <c r="GU18" s="149"/>
      <c r="GV18" s="149"/>
      <c r="GW18" s="149"/>
      <c r="GX18" s="149"/>
      <c r="GY18" s="149"/>
      <c r="GZ18" s="149"/>
      <c r="HA18" s="149"/>
      <c r="HB18" s="149"/>
      <c r="HC18" s="149"/>
      <c r="HD18" s="149"/>
      <c r="HE18" s="149"/>
      <c r="HF18" s="149"/>
      <c r="HG18" s="149"/>
      <c r="HH18" s="149"/>
      <c r="HI18" s="149"/>
      <c r="HJ18" s="149"/>
      <c r="HK18" s="149"/>
      <c r="HL18" s="149"/>
      <c r="HM18" s="149"/>
      <c r="HN18" s="149"/>
      <c r="HO18" s="149"/>
      <c r="HP18" s="149"/>
      <c r="HQ18" s="149"/>
      <c r="HR18" s="149"/>
      <c r="HS18" s="149"/>
      <c r="HT18" s="149"/>
      <c r="HU18" s="149"/>
      <c r="HV18" s="149"/>
      <c r="HW18" s="149"/>
      <c r="HX18" s="149"/>
      <c r="HY18" s="149"/>
      <c r="HZ18" s="149"/>
      <c r="IA18" s="149"/>
      <c r="IB18" s="149"/>
      <c r="IC18" s="149"/>
      <c r="ID18" s="149"/>
    </row>
    <row r="19" s="76" customFormat="1" ht="20.1" customHeight="1" spans="1:243">
      <c r="A19" s="116"/>
      <c r="B19" s="117"/>
      <c r="C19" s="118"/>
      <c r="D19" s="118"/>
      <c r="E19" s="119"/>
      <c r="F19" s="119"/>
      <c r="G19" s="120"/>
      <c r="H19" s="121"/>
      <c r="I19" s="121"/>
      <c r="J19" s="121"/>
      <c r="K19" s="121"/>
      <c r="L19" s="121"/>
      <c r="M19" s="121"/>
      <c r="N19" s="121"/>
      <c r="O19" s="121"/>
      <c r="P19" s="116"/>
      <c r="Q19" s="150"/>
      <c r="R19" s="150"/>
      <c r="S19" s="116"/>
      <c r="T19" s="116"/>
      <c r="U19" s="121"/>
      <c r="V19" s="121"/>
      <c r="W19" s="150"/>
      <c r="X19" s="149"/>
      <c r="Y19" s="149"/>
      <c r="Z19" s="149"/>
      <c r="AA19" s="149"/>
      <c r="AB19" s="149"/>
      <c r="AC19" s="149"/>
      <c r="AD19" s="149"/>
      <c r="AE19" s="149"/>
      <c r="AF19" s="149"/>
      <c r="AG19" s="149"/>
      <c r="AH19" s="149"/>
      <c r="AI19" s="149"/>
      <c r="AJ19" s="149"/>
      <c r="AK19" s="149"/>
      <c r="AL19" s="149"/>
      <c r="AM19" s="149"/>
      <c r="AN19" s="149"/>
      <c r="AO19" s="149"/>
      <c r="AP19" s="149"/>
      <c r="AQ19" s="149"/>
      <c r="AR19" s="149"/>
      <c r="AS19" s="149"/>
      <c r="AT19" s="149"/>
      <c r="AU19" s="149"/>
      <c r="AV19" s="149"/>
      <c r="AW19" s="149"/>
      <c r="AX19" s="149"/>
      <c r="AY19" s="149"/>
      <c r="AZ19" s="149"/>
      <c r="BA19" s="149"/>
      <c r="BB19" s="149"/>
      <c r="BC19" s="149"/>
      <c r="BD19" s="149"/>
      <c r="BE19" s="149"/>
      <c r="BF19" s="149"/>
      <c r="BG19" s="149"/>
      <c r="BH19" s="149"/>
      <c r="BI19" s="149"/>
      <c r="BJ19" s="149"/>
      <c r="BK19" s="149"/>
      <c r="BL19" s="149"/>
      <c r="BM19" s="149"/>
      <c r="BN19" s="149"/>
      <c r="BO19" s="149"/>
      <c r="BP19" s="149"/>
      <c r="BQ19" s="149"/>
      <c r="BR19" s="149"/>
      <c r="BS19" s="149"/>
      <c r="BT19" s="149"/>
      <c r="BU19" s="149"/>
      <c r="BV19" s="149"/>
      <c r="BW19" s="149"/>
      <c r="BX19" s="149"/>
      <c r="BY19" s="149"/>
      <c r="BZ19" s="149"/>
      <c r="CA19" s="149"/>
      <c r="CB19" s="149"/>
      <c r="CC19" s="149"/>
      <c r="CD19" s="149"/>
      <c r="CE19" s="149"/>
      <c r="CF19" s="149"/>
      <c r="CG19" s="149"/>
      <c r="CH19" s="149"/>
      <c r="CI19" s="149"/>
      <c r="CJ19" s="149"/>
      <c r="CK19" s="149"/>
      <c r="CL19" s="149"/>
      <c r="CM19" s="149"/>
      <c r="CN19" s="149"/>
      <c r="CO19" s="149"/>
      <c r="CP19" s="149"/>
      <c r="CQ19" s="149"/>
      <c r="CR19" s="149"/>
      <c r="CS19" s="149"/>
      <c r="CT19" s="149"/>
      <c r="CU19" s="149"/>
      <c r="CV19" s="149"/>
      <c r="CW19" s="149"/>
      <c r="CX19" s="149"/>
      <c r="CY19" s="149"/>
      <c r="CZ19" s="149"/>
      <c r="DA19" s="149"/>
      <c r="DB19" s="149"/>
      <c r="DC19" s="149"/>
      <c r="DD19" s="149"/>
      <c r="DE19" s="149"/>
      <c r="DF19" s="149"/>
      <c r="DG19" s="149"/>
      <c r="DH19" s="149"/>
      <c r="DI19" s="149"/>
      <c r="DJ19" s="149"/>
      <c r="DK19" s="149"/>
      <c r="DL19" s="149"/>
      <c r="DM19" s="149"/>
      <c r="DN19" s="149"/>
      <c r="DO19" s="149"/>
      <c r="DP19" s="149"/>
      <c r="DQ19" s="149"/>
      <c r="DR19" s="149"/>
      <c r="DS19" s="149"/>
      <c r="DT19" s="149"/>
      <c r="DU19" s="149"/>
      <c r="DV19" s="149"/>
      <c r="DW19" s="149"/>
      <c r="DX19" s="149"/>
      <c r="DY19" s="149"/>
      <c r="DZ19" s="149"/>
      <c r="EA19" s="149"/>
      <c r="EB19" s="149"/>
      <c r="EC19" s="149"/>
      <c r="ED19" s="149"/>
      <c r="EE19" s="149"/>
      <c r="EF19" s="149"/>
      <c r="EG19" s="149"/>
      <c r="EH19" s="149"/>
      <c r="EI19" s="149"/>
      <c r="EJ19" s="149"/>
      <c r="EK19" s="149"/>
      <c r="EL19" s="149"/>
      <c r="EM19" s="149"/>
      <c r="EN19" s="149"/>
      <c r="EO19" s="149"/>
      <c r="EP19" s="149"/>
      <c r="EQ19" s="149"/>
      <c r="ER19" s="149"/>
      <c r="ES19" s="149"/>
      <c r="ET19" s="149"/>
      <c r="EU19" s="149"/>
      <c r="EV19" s="149"/>
      <c r="EW19" s="149"/>
      <c r="EX19" s="149"/>
      <c r="EY19" s="149"/>
      <c r="EZ19" s="149"/>
      <c r="FA19" s="149"/>
      <c r="FB19" s="149"/>
      <c r="FC19" s="149"/>
      <c r="FD19" s="149"/>
      <c r="FE19" s="149"/>
      <c r="FF19" s="149"/>
      <c r="FG19" s="149"/>
      <c r="FH19" s="149"/>
      <c r="FI19" s="149"/>
      <c r="FJ19" s="149"/>
      <c r="FK19" s="149"/>
      <c r="FL19" s="149"/>
      <c r="FM19" s="149"/>
      <c r="FN19" s="149"/>
      <c r="FO19" s="149"/>
      <c r="FP19" s="149"/>
      <c r="FQ19" s="149"/>
      <c r="FR19" s="149"/>
      <c r="FS19" s="149"/>
      <c r="FT19" s="149"/>
      <c r="FU19" s="149"/>
      <c r="FV19" s="149"/>
      <c r="FW19" s="149"/>
      <c r="FX19" s="149"/>
      <c r="FY19" s="149"/>
      <c r="FZ19" s="149"/>
      <c r="GA19" s="149"/>
      <c r="GB19" s="149"/>
      <c r="GC19" s="149"/>
      <c r="GD19" s="149"/>
      <c r="GE19" s="149"/>
      <c r="GF19" s="149"/>
      <c r="GG19" s="149"/>
      <c r="GH19" s="149"/>
      <c r="GI19" s="149"/>
      <c r="GJ19" s="149"/>
      <c r="GK19" s="149"/>
      <c r="GL19" s="149"/>
      <c r="GM19" s="149"/>
      <c r="GN19" s="149"/>
      <c r="GO19" s="149"/>
      <c r="GP19" s="149"/>
      <c r="GQ19" s="149"/>
      <c r="GR19" s="149"/>
      <c r="GS19" s="149"/>
      <c r="GT19" s="149"/>
      <c r="GU19" s="149"/>
      <c r="GV19" s="149"/>
      <c r="GW19" s="149"/>
      <c r="GX19" s="149"/>
      <c r="GY19" s="149"/>
      <c r="GZ19" s="149"/>
      <c r="HA19" s="149"/>
      <c r="HB19" s="149"/>
      <c r="HC19" s="149"/>
      <c r="HD19" s="149"/>
      <c r="HE19" s="149"/>
      <c r="HF19" s="149"/>
      <c r="HG19" s="149"/>
      <c r="HH19" s="149"/>
      <c r="HI19" s="149"/>
      <c r="HJ19" s="149"/>
      <c r="HK19" s="149"/>
      <c r="HL19" s="149"/>
      <c r="HM19" s="149"/>
      <c r="HN19" s="149"/>
      <c r="HO19" s="149"/>
      <c r="HP19" s="149"/>
      <c r="HQ19" s="149"/>
      <c r="HR19" s="149"/>
      <c r="HS19" s="149"/>
      <c r="HT19" s="149"/>
      <c r="HU19" s="149"/>
      <c r="HV19" s="149"/>
      <c r="HW19" s="149"/>
      <c r="HX19" s="149"/>
      <c r="HY19" s="149"/>
      <c r="HZ19" s="149"/>
      <c r="IA19" s="149"/>
      <c r="IB19" s="149"/>
      <c r="IC19" s="149"/>
      <c r="ID19" s="149"/>
      <c r="IE19" s="149"/>
      <c r="IF19" s="149"/>
      <c r="IG19" s="149"/>
      <c r="IH19" s="149"/>
      <c r="II19" s="149"/>
    </row>
    <row r="20" s="76" customFormat="1" ht="20.1" customHeight="1" spans="1:243">
      <c r="A20" s="116"/>
      <c r="B20" s="117"/>
      <c r="C20" s="122"/>
      <c r="D20" s="118"/>
      <c r="E20" s="119"/>
      <c r="F20" s="119"/>
      <c r="G20" s="120"/>
      <c r="H20" s="121"/>
      <c r="I20" s="121"/>
      <c r="J20" s="121"/>
      <c r="K20" s="121"/>
      <c r="L20" s="121"/>
      <c r="M20" s="121"/>
      <c r="N20" s="121"/>
      <c r="O20" s="121"/>
      <c r="P20" s="116"/>
      <c r="Q20" s="150"/>
      <c r="R20" s="150"/>
      <c r="S20" s="116"/>
      <c r="T20" s="116"/>
      <c r="U20" s="121"/>
      <c r="V20" s="121"/>
      <c r="W20" s="150"/>
      <c r="X20" s="149"/>
      <c r="Y20" s="149"/>
      <c r="Z20" s="149"/>
      <c r="AA20" s="149"/>
      <c r="AB20" s="149"/>
      <c r="AC20" s="149"/>
      <c r="AD20" s="149"/>
      <c r="AE20" s="149"/>
      <c r="AF20" s="149"/>
      <c r="AG20" s="149"/>
      <c r="AH20" s="149"/>
      <c r="AI20" s="149"/>
      <c r="AJ20" s="149"/>
      <c r="AK20" s="149"/>
      <c r="AL20" s="149"/>
      <c r="AM20" s="149"/>
      <c r="AN20" s="149"/>
      <c r="AO20" s="149"/>
      <c r="AP20" s="149"/>
      <c r="AQ20" s="149"/>
      <c r="AR20" s="149"/>
      <c r="AS20" s="149"/>
      <c r="AT20" s="149"/>
      <c r="AU20" s="149"/>
      <c r="AV20" s="149"/>
      <c r="AW20" s="149"/>
      <c r="AX20" s="149"/>
      <c r="AY20" s="149"/>
      <c r="AZ20" s="149"/>
      <c r="BA20" s="149"/>
      <c r="BB20" s="149"/>
      <c r="BC20" s="149"/>
      <c r="BD20" s="149"/>
      <c r="BE20" s="149"/>
      <c r="BF20" s="149"/>
      <c r="BG20" s="149"/>
      <c r="BH20" s="149"/>
      <c r="BI20" s="149"/>
      <c r="BJ20" s="149"/>
      <c r="BK20" s="149"/>
      <c r="BL20" s="149"/>
      <c r="BM20" s="149"/>
      <c r="BN20" s="149"/>
      <c r="BO20" s="149"/>
      <c r="BP20" s="149"/>
      <c r="BQ20" s="149"/>
      <c r="BR20" s="149"/>
      <c r="BS20" s="149"/>
      <c r="BT20" s="149"/>
      <c r="BU20" s="149"/>
      <c r="BV20" s="149"/>
      <c r="BW20" s="149"/>
      <c r="BX20" s="149"/>
      <c r="BY20" s="149"/>
      <c r="BZ20" s="149"/>
      <c r="CA20" s="149"/>
      <c r="CB20" s="149"/>
      <c r="CC20" s="149"/>
      <c r="CD20" s="149"/>
      <c r="CE20" s="149"/>
      <c r="CF20" s="149"/>
      <c r="CG20" s="149"/>
      <c r="CH20" s="149"/>
      <c r="CI20" s="149"/>
      <c r="CJ20" s="149"/>
      <c r="CK20" s="149"/>
      <c r="CL20" s="149"/>
      <c r="CM20" s="149"/>
      <c r="CN20" s="149"/>
      <c r="CO20" s="149"/>
      <c r="CP20" s="149"/>
      <c r="CQ20" s="149"/>
      <c r="CR20" s="149"/>
      <c r="CS20" s="149"/>
      <c r="CT20" s="149"/>
      <c r="CU20" s="149"/>
      <c r="CV20" s="149"/>
      <c r="CW20" s="149"/>
      <c r="CX20" s="149"/>
      <c r="CY20" s="149"/>
      <c r="CZ20" s="149"/>
      <c r="DA20" s="149"/>
      <c r="DB20" s="149"/>
      <c r="DC20" s="149"/>
      <c r="DD20" s="149"/>
      <c r="DE20" s="149"/>
      <c r="DF20" s="149"/>
      <c r="DG20" s="149"/>
      <c r="DH20" s="149"/>
      <c r="DI20" s="149"/>
      <c r="DJ20" s="149"/>
      <c r="DK20" s="149"/>
      <c r="DL20" s="149"/>
      <c r="DM20" s="149"/>
      <c r="DN20" s="149"/>
      <c r="DO20" s="149"/>
      <c r="DP20" s="149"/>
      <c r="DQ20" s="149"/>
      <c r="DR20" s="149"/>
      <c r="DS20" s="149"/>
      <c r="DT20" s="149"/>
      <c r="DU20" s="149"/>
      <c r="DV20" s="149"/>
      <c r="DW20" s="149"/>
      <c r="DX20" s="149"/>
      <c r="DY20" s="149"/>
      <c r="DZ20" s="149"/>
      <c r="EA20" s="149"/>
      <c r="EB20" s="149"/>
      <c r="EC20" s="149"/>
      <c r="ED20" s="149"/>
      <c r="EE20" s="149"/>
      <c r="EF20" s="149"/>
      <c r="EG20" s="149"/>
      <c r="EH20" s="149"/>
      <c r="EI20" s="149"/>
      <c r="EJ20" s="149"/>
      <c r="EK20" s="149"/>
      <c r="EL20" s="149"/>
      <c r="EM20" s="149"/>
      <c r="EN20" s="149"/>
      <c r="EO20" s="149"/>
      <c r="EP20" s="149"/>
      <c r="EQ20" s="149"/>
      <c r="ER20" s="149"/>
      <c r="ES20" s="149"/>
      <c r="ET20" s="149"/>
      <c r="EU20" s="149"/>
      <c r="EV20" s="149"/>
      <c r="EW20" s="149"/>
      <c r="EX20" s="149"/>
      <c r="EY20" s="149"/>
      <c r="EZ20" s="149"/>
      <c r="FA20" s="149"/>
      <c r="FB20" s="149"/>
      <c r="FC20" s="149"/>
      <c r="FD20" s="149"/>
      <c r="FE20" s="149"/>
      <c r="FF20" s="149"/>
      <c r="FG20" s="149"/>
      <c r="FH20" s="149"/>
      <c r="FI20" s="149"/>
      <c r="FJ20" s="149"/>
      <c r="FK20" s="149"/>
      <c r="FL20" s="149"/>
      <c r="FM20" s="149"/>
      <c r="FN20" s="149"/>
      <c r="FO20" s="149"/>
      <c r="FP20" s="149"/>
      <c r="FQ20" s="149"/>
      <c r="FR20" s="149"/>
      <c r="FS20" s="149"/>
      <c r="FT20" s="149"/>
      <c r="FU20" s="149"/>
      <c r="FV20" s="149"/>
      <c r="FW20" s="149"/>
      <c r="FX20" s="149"/>
      <c r="FY20" s="149"/>
      <c r="FZ20" s="149"/>
      <c r="GA20" s="149"/>
      <c r="GB20" s="149"/>
      <c r="GC20" s="149"/>
      <c r="GD20" s="149"/>
      <c r="GE20" s="149"/>
      <c r="GF20" s="149"/>
      <c r="GG20" s="149"/>
      <c r="GH20" s="149"/>
      <c r="GI20" s="149"/>
      <c r="GJ20" s="149"/>
      <c r="GK20" s="149"/>
      <c r="GL20" s="149"/>
      <c r="GM20" s="149"/>
      <c r="GN20" s="149"/>
      <c r="GO20" s="149"/>
      <c r="GP20" s="149"/>
      <c r="GQ20" s="149"/>
      <c r="GR20" s="149"/>
      <c r="GS20" s="149"/>
      <c r="GT20" s="149"/>
      <c r="GU20" s="149"/>
      <c r="GV20" s="149"/>
      <c r="GW20" s="149"/>
      <c r="GX20" s="149"/>
      <c r="GY20" s="149"/>
      <c r="GZ20" s="149"/>
      <c r="HA20" s="149"/>
      <c r="HB20" s="149"/>
      <c r="HC20" s="149"/>
      <c r="HD20" s="149"/>
      <c r="HE20" s="149"/>
      <c r="HF20" s="149"/>
      <c r="HG20" s="149"/>
      <c r="HH20" s="149"/>
      <c r="HI20" s="149"/>
      <c r="HJ20" s="149"/>
      <c r="HK20" s="149"/>
      <c r="HL20" s="149"/>
      <c r="HM20" s="149"/>
      <c r="HN20" s="149"/>
      <c r="HO20" s="149"/>
      <c r="HP20" s="149"/>
      <c r="HQ20" s="149"/>
      <c r="HR20" s="149"/>
      <c r="HS20" s="149"/>
      <c r="HT20" s="149"/>
      <c r="HU20" s="149"/>
      <c r="HV20" s="149"/>
      <c r="HW20" s="149"/>
      <c r="HX20" s="149"/>
      <c r="HY20" s="149"/>
      <c r="HZ20" s="149"/>
      <c r="IA20" s="149"/>
      <c r="IB20" s="149"/>
      <c r="IC20" s="149"/>
      <c r="ID20" s="149"/>
      <c r="IE20" s="149"/>
      <c r="IF20" s="149"/>
      <c r="IG20" s="149"/>
      <c r="IH20" s="149"/>
      <c r="II20" s="149"/>
    </row>
    <row r="21" s="74" customFormat="1" ht="18" customHeight="1" spans="1:23">
      <c r="A21" s="123"/>
      <c r="B21" s="124"/>
      <c r="C21" s="124"/>
      <c r="D21" s="124"/>
      <c r="E21" s="124"/>
      <c r="F21" s="124"/>
      <c r="G21" s="125"/>
      <c r="H21" s="125"/>
      <c r="I21" s="125"/>
      <c r="J21" s="125"/>
      <c r="K21" s="125"/>
      <c r="L21" s="125"/>
      <c r="M21" s="125"/>
      <c r="N21" s="125"/>
      <c r="O21" s="125"/>
      <c r="P21" s="139"/>
      <c r="Q21" s="151"/>
      <c r="R21" s="151"/>
      <c r="S21" s="139"/>
      <c r="T21" s="139"/>
      <c r="U21" s="152"/>
      <c r="V21" s="152"/>
      <c r="W21" s="151"/>
    </row>
    <row r="22" s="77" customFormat="1" spans="1:22">
      <c r="A22" s="70"/>
      <c r="B22" s="78"/>
      <c r="C22" s="78"/>
      <c r="D22" s="78"/>
      <c r="E22" s="78"/>
      <c r="F22" s="78"/>
      <c r="G22" s="78"/>
      <c r="H22" s="78"/>
      <c r="I22" s="78"/>
      <c r="J22" s="78"/>
      <c r="K22" s="78"/>
      <c r="L22" s="78"/>
      <c r="M22" s="78"/>
      <c r="N22" s="78"/>
      <c r="O22" s="78"/>
      <c r="P22" s="79"/>
      <c r="Q22" s="70"/>
      <c r="R22" s="70"/>
      <c r="S22" s="79"/>
      <c r="T22" s="79"/>
      <c r="U22" s="70"/>
      <c r="V22" s="70"/>
    </row>
    <row r="23" s="77" customFormat="1" spans="1:22">
      <c r="A23" s="70"/>
      <c r="B23" s="78"/>
      <c r="C23" s="78"/>
      <c r="D23" s="78"/>
      <c r="E23" s="78"/>
      <c r="F23" s="78"/>
      <c r="G23" s="78"/>
      <c r="H23" s="78"/>
      <c r="I23" s="78"/>
      <c r="J23" s="78"/>
      <c r="K23" s="78"/>
      <c r="L23" s="78"/>
      <c r="M23" s="78"/>
      <c r="N23" s="78"/>
      <c r="O23" s="78"/>
      <c r="P23" s="79"/>
      <c r="Q23" s="70"/>
      <c r="R23" s="70"/>
      <c r="S23" s="79"/>
      <c r="T23" s="79"/>
      <c r="U23" s="70"/>
      <c r="V23" s="70"/>
    </row>
    <row r="24" s="77" customFormat="1" ht="15.75" spans="1:22">
      <c r="A24" s="126"/>
      <c r="B24" s="127"/>
      <c r="C24" s="126"/>
      <c r="D24" s="126"/>
      <c r="E24" s="126"/>
      <c r="F24" s="128"/>
      <c r="G24" s="78"/>
      <c r="H24" s="78"/>
      <c r="I24" s="78"/>
      <c r="J24" s="78"/>
      <c r="K24" s="78"/>
      <c r="L24" s="78"/>
      <c r="M24" s="78"/>
      <c r="N24" s="78"/>
      <c r="O24" s="78"/>
      <c r="P24" s="79"/>
      <c r="Q24" s="70"/>
      <c r="R24" s="70"/>
      <c r="S24" s="79"/>
      <c r="T24" s="79"/>
      <c r="U24" s="70"/>
      <c r="V24" s="70"/>
    </row>
    <row r="25" s="77" customFormat="1" ht="18.75" spans="1:22">
      <c r="A25" s="129" t="s">
        <v>340</v>
      </c>
      <c r="B25" s="129"/>
      <c r="C25" s="130" t="s">
        <v>341</v>
      </c>
      <c r="D25" s="130"/>
      <c r="E25" s="130"/>
      <c r="F25" s="128" t="s">
        <v>342</v>
      </c>
      <c r="G25" s="78"/>
      <c r="H25" s="78"/>
      <c r="I25" s="78"/>
      <c r="J25" s="78"/>
      <c r="K25" s="78"/>
      <c r="L25" s="78"/>
      <c r="M25" s="78"/>
      <c r="N25" s="78"/>
      <c r="O25" s="78"/>
      <c r="P25" s="79"/>
      <c r="Q25" s="70"/>
      <c r="R25" s="70"/>
      <c r="S25" s="79"/>
      <c r="T25" s="79"/>
      <c r="U25" s="70"/>
      <c r="V25" s="70"/>
    </row>
    <row r="26" s="77" customFormat="1" ht="18.75" spans="1:22">
      <c r="A26" s="129" t="s">
        <v>343</v>
      </c>
      <c r="B26" s="129"/>
      <c r="C26" s="130"/>
      <c r="D26" s="130"/>
      <c r="E26" s="130"/>
      <c r="F26" s="128" t="s">
        <v>344</v>
      </c>
      <c r="G26" s="78"/>
      <c r="H26" s="78"/>
      <c r="I26" s="78"/>
      <c r="J26" s="78"/>
      <c r="K26" s="78"/>
      <c r="L26" s="78"/>
      <c r="M26" s="78"/>
      <c r="N26" s="78"/>
      <c r="O26" s="78"/>
      <c r="P26" s="79"/>
      <c r="Q26" s="70"/>
      <c r="R26" s="70"/>
      <c r="S26" s="79"/>
      <c r="T26" s="79"/>
      <c r="U26" s="70"/>
      <c r="V26" s="70"/>
    </row>
    <row r="27" s="77" customFormat="1" ht="15.75" spans="1:22">
      <c r="A27" s="128"/>
      <c r="B27" s="131"/>
      <c r="C27" s="128"/>
      <c r="D27" s="128"/>
      <c r="E27" s="128"/>
      <c r="F27" s="128"/>
      <c r="G27" s="78"/>
      <c r="H27" s="78"/>
      <c r="I27" s="78"/>
      <c r="J27" s="78"/>
      <c r="K27" s="78"/>
      <c r="L27" s="78"/>
      <c r="M27" s="78"/>
      <c r="N27" s="78"/>
      <c r="O27" s="78"/>
      <c r="P27" s="79"/>
      <c r="Q27" s="70"/>
      <c r="R27" s="70"/>
      <c r="S27" s="79"/>
      <c r="T27" s="79"/>
      <c r="U27" s="70"/>
      <c r="V27" s="70"/>
    </row>
  </sheetData>
  <mergeCells count="24">
    <mergeCell ref="A1:P1"/>
    <mergeCell ref="B2:M2"/>
    <mergeCell ref="C3:F3"/>
    <mergeCell ref="H3:M3"/>
    <mergeCell ref="C4:F4"/>
    <mergeCell ref="H4:M4"/>
    <mergeCell ref="C5:M5"/>
    <mergeCell ref="B6:M6"/>
    <mergeCell ref="C7:F7"/>
    <mergeCell ref="H7:M7"/>
    <mergeCell ref="C8:F8"/>
    <mergeCell ref="H8:M8"/>
    <mergeCell ref="C9:F9"/>
    <mergeCell ref="H9:M9"/>
    <mergeCell ref="C10:F10"/>
    <mergeCell ref="H10:M10"/>
    <mergeCell ref="C11:F11"/>
    <mergeCell ref="H11:M11"/>
    <mergeCell ref="C12:F12"/>
    <mergeCell ref="H12:M12"/>
    <mergeCell ref="A13:P13"/>
    <mergeCell ref="A25:B25"/>
    <mergeCell ref="A26:B26"/>
    <mergeCell ref="C25:E26"/>
  </mergeCells>
  <hyperlinks>
    <hyperlink ref="H11" r:id="rId2" tooltip="mailto:2853635664@qq.com_x005f_x000a_"/>
  </hyperlinks>
  <pageMargins left="0.75" right="0.75" top="1" bottom="1" header="0.5" footer="0.5"/>
  <pageSetup paperSize="9" orientation="portrait"/>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3"/>
  <sheetViews>
    <sheetView workbookViewId="0">
      <selection activeCell="I10" sqref="I10"/>
    </sheetView>
  </sheetViews>
  <sheetFormatPr defaultColWidth="9" defaultRowHeight="14.25" outlineLevelCol="1"/>
  <cols>
    <col min="1" max="1" width="89.125" style="21" customWidth="1"/>
    <col min="2" max="2" width="24.125" style="21" customWidth="1"/>
    <col min="3" max="16384" width="9" style="21"/>
  </cols>
  <sheetData>
    <row r="1" ht="34" customHeight="1" spans="1:1">
      <c r="A1" s="60" t="s">
        <v>345</v>
      </c>
    </row>
    <row r="2" ht="13.5" spans="1:2">
      <c r="A2" s="61" t="s">
        <v>346</v>
      </c>
      <c r="B2" s="62"/>
    </row>
    <row r="3" ht="13.5" spans="1:2">
      <c r="A3" s="61" t="s">
        <v>347</v>
      </c>
      <c r="B3" s="62"/>
    </row>
    <row r="4" ht="13.5" spans="1:2">
      <c r="A4" s="61" t="s">
        <v>348</v>
      </c>
      <c r="B4" s="62"/>
    </row>
    <row r="5" ht="13.5" spans="1:2">
      <c r="A5" s="61" t="s">
        <v>349</v>
      </c>
      <c r="B5" s="62"/>
    </row>
    <row r="6" ht="13.5" spans="1:2">
      <c r="A6" s="63" t="s">
        <v>350</v>
      </c>
      <c r="B6" s="62"/>
    </row>
    <row r="7" ht="13.5" spans="1:2">
      <c r="A7" s="61" t="s">
        <v>351</v>
      </c>
      <c r="B7" s="62"/>
    </row>
    <row r="8" ht="13.5" spans="1:2">
      <c r="A8" s="61" t="s">
        <v>352</v>
      </c>
      <c r="B8" s="62"/>
    </row>
    <row r="9" ht="13.5" spans="1:2">
      <c r="A9" s="61" t="s">
        <v>350</v>
      </c>
      <c r="B9" s="62"/>
    </row>
    <row r="10" ht="13.5" spans="1:2">
      <c r="A10" s="61" t="s">
        <v>353</v>
      </c>
      <c r="B10" s="62"/>
    </row>
    <row r="11" ht="15.75" spans="1:2">
      <c r="A11" s="61" t="s">
        <v>354</v>
      </c>
      <c r="B11" s="62"/>
    </row>
    <row r="12" ht="33.75" spans="1:2">
      <c r="A12" s="61" t="s">
        <v>355</v>
      </c>
      <c r="B12" s="62"/>
    </row>
    <row r="13" ht="13.5" spans="1:2">
      <c r="A13" s="61" t="s">
        <v>350</v>
      </c>
      <c r="B13" s="62"/>
    </row>
    <row r="14" ht="39" customHeight="1" spans="1:2">
      <c r="A14" s="61" t="s">
        <v>356</v>
      </c>
      <c r="B14" s="62"/>
    </row>
    <row r="15" ht="13.5" spans="1:2">
      <c r="A15" s="63" t="s">
        <v>350</v>
      </c>
      <c r="B15" s="62"/>
    </row>
    <row r="16" ht="13.5" spans="1:2">
      <c r="A16" s="61" t="s">
        <v>357</v>
      </c>
      <c r="B16" s="62"/>
    </row>
    <row r="17" ht="13.5" spans="1:2">
      <c r="A17" s="63" t="s">
        <v>350</v>
      </c>
      <c r="B17" s="62"/>
    </row>
    <row r="18" ht="13.5" spans="1:2">
      <c r="A18" s="61" t="s">
        <v>358</v>
      </c>
      <c r="B18" s="62"/>
    </row>
    <row r="19" ht="13.5" spans="1:2">
      <c r="A19" s="61" t="s">
        <v>350</v>
      </c>
      <c r="B19" s="62"/>
    </row>
    <row r="20" ht="22.5" spans="1:2">
      <c r="A20" s="61" t="s">
        <v>359</v>
      </c>
      <c r="B20" s="62"/>
    </row>
    <row r="21" ht="13.5" spans="1:2">
      <c r="A21" s="63" t="s">
        <v>350</v>
      </c>
      <c r="B21" s="62"/>
    </row>
    <row r="22" ht="22.5" spans="1:2">
      <c r="A22" s="61" t="s">
        <v>360</v>
      </c>
      <c r="B22" s="62"/>
    </row>
    <row r="23" ht="13.5" spans="1:2">
      <c r="A23" s="61" t="s">
        <v>350</v>
      </c>
      <c r="B23" s="62"/>
    </row>
    <row r="24" ht="13.5" spans="1:2">
      <c r="A24" s="61" t="s">
        <v>361</v>
      </c>
      <c r="B24" s="62"/>
    </row>
    <row r="25" ht="22.5" spans="1:2">
      <c r="A25" s="61" t="s">
        <v>362</v>
      </c>
      <c r="B25" s="62"/>
    </row>
    <row r="26" ht="13.5" spans="1:2">
      <c r="A26" s="63" t="s">
        <v>350</v>
      </c>
      <c r="B26" s="62"/>
    </row>
    <row r="27" ht="13.5" spans="1:2">
      <c r="A27" s="61" t="s">
        <v>363</v>
      </c>
      <c r="B27" s="62"/>
    </row>
    <row r="28" ht="13.5" spans="1:2">
      <c r="A28" s="63" t="s">
        <v>350</v>
      </c>
      <c r="B28" s="62"/>
    </row>
    <row r="29" ht="13.5" spans="1:2">
      <c r="A29" s="61" t="s">
        <v>364</v>
      </c>
      <c r="B29" s="62"/>
    </row>
    <row r="30" ht="13.5" spans="1:2">
      <c r="A30" s="63" t="s">
        <v>350</v>
      </c>
      <c r="B30" s="62"/>
    </row>
    <row r="31" ht="45" spans="1:2">
      <c r="A31" s="61" t="s">
        <v>365</v>
      </c>
      <c r="B31" s="62"/>
    </row>
    <row r="32" ht="13.5" spans="1:2">
      <c r="A32" s="61" t="s">
        <v>350</v>
      </c>
      <c r="B32" s="62"/>
    </row>
    <row r="33" ht="13.5" spans="1:2">
      <c r="A33" s="61" t="s">
        <v>366</v>
      </c>
      <c r="B33" s="64"/>
    </row>
    <row r="34" ht="54" customHeight="1" spans="1:1">
      <c r="A34" s="61" t="s">
        <v>367</v>
      </c>
    </row>
    <row r="35" ht="13.5" spans="1:1">
      <c r="A35" s="63" t="s">
        <v>350</v>
      </c>
    </row>
    <row r="36" ht="13.5" spans="1:1">
      <c r="A36" s="61" t="s">
        <v>368</v>
      </c>
    </row>
    <row r="37" spans="1:1">
      <c r="A37" s="65" t="s">
        <v>350</v>
      </c>
    </row>
    <row r="38" ht="19.5" spans="1:1">
      <c r="A38" s="66" t="s">
        <v>350</v>
      </c>
    </row>
    <row r="39" ht="13.5" spans="1:1">
      <c r="A39" s="61" t="s">
        <v>369</v>
      </c>
    </row>
    <row r="40" spans="1:1">
      <c r="A40" s="65" t="s">
        <v>350</v>
      </c>
    </row>
    <row r="41" ht="19.5" spans="1:1">
      <c r="A41" s="66" t="s">
        <v>350</v>
      </c>
    </row>
    <row r="42" ht="13.5" spans="1:1">
      <c r="A42" s="61" t="s">
        <v>370</v>
      </c>
    </row>
    <row r="43" ht="13.5" spans="1:1">
      <c r="A43" s="67"/>
    </row>
    <row r="44" ht="13.5" spans="1:1">
      <c r="A44" s="68"/>
    </row>
    <row r="45" ht="13.5" spans="1:1">
      <c r="A45" s="68"/>
    </row>
    <row r="46" ht="13.5" spans="1:1">
      <c r="A46" s="68"/>
    </row>
    <row r="47" ht="13.5" spans="1:1">
      <c r="A47" s="68"/>
    </row>
    <row r="48" ht="13.5" spans="1:1">
      <c r="A48" s="69"/>
    </row>
    <row r="49" ht="13.5" spans="1:1">
      <c r="A49" s="68"/>
    </row>
    <row r="50" ht="13.5" spans="1:1">
      <c r="A50" s="68"/>
    </row>
    <row r="51" ht="13.5" spans="1:1">
      <c r="A51" s="68"/>
    </row>
    <row r="53" ht="13.5" spans="1:1">
      <c r="A53" s="68"/>
    </row>
  </sheetData>
  <pageMargins left="0.432638888888889" right="0.393055555555556" top="0.393055555555556" bottom="0.236111111111111" header="0.314583333333333" footer="0.27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7"/>
  <sheetViews>
    <sheetView workbookViewId="0">
      <selection activeCell="I10" sqref="I10"/>
    </sheetView>
  </sheetViews>
  <sheetFormatPr defaultColWidth="9" defaultRowHeight="14.25"/>
  <cols>
    <col min="1" max="1" width="98.375" style="21" customWidth="1"/>
    <col min="2" max="16384" width="9" style="21"/>
  </cols>
  <sheetData>
    <row r="1" ht="18" spans="1:1">
      <c r="A1" s="49" t="s">
        <v>371</v>
      </c>
    </row>
    <row r="2" ht="13.5" spans="1:1">
      <c r="A2" s="50" t="s">
        <v>350</v>
      </c>
    </row>
    <row r="3" ht="13.5" spans="1:1">
      <c r="A3" s="51" t="s">
        <v>372</v>
      </c>
    </row>
    <row r="4" ht="13.5" spans="1:1">
      <c r="A4" s="52" t="s">
        <v>350</v>
      </c>
    </row>
    <row r="5" ht="38.25" spans="1:1">
      <c r="A5" s="51" t="s">
        <v>373</v>
      </c>
    </row>
    <row r="6" ht="13.5" spans="1:1">
      <c r="A6" s="53" t="s">
        <v>350</v>
      </c>
    </row>
    <row r="7" ht="28.5" spans="1:1">
      <c r="A7" s="51" t="s">
        <v>374</v>
      </c>
    </row>
    <row r="8" ht="13.5" spans="1:1">
      <c r="A8" s="51" t="s">
        <v>375</v>
      </c>
    </row>
    <row r="9" ht="13.5" spans="1:1">
      <c r="A9" s="53" t="s">
        <v>350</v>
      </c>
    </row>
    <row r="10" ht="13.5" spans="1:1">
      <c r="A10" s="54" t="s">
        <v>376</v>
      </c>
    </row>
    <row r="11" ht="13.5" spans="1:1">
      <c r="A11" s="55" t="s">
        <v>350</v>
      </c>
    </row>
    <row r="12" ht="13.5" spans="1:1">
      <c r="A12" s="54" t="s">
        <v>377</v>
      </c>
    </row>
    <row r="13" ht="13.5" spans="1:1">
      <c r="A13" s="56" t="s">
        <v>350</v>
      </c>
    </row>
    <row r="14" ht="13.5" spans="1:1">
      <c r="A14" s="51" t="s">
        <v>378</v>
      </c>
    </row>
    <row r="15" ht="13.5" spans="1:1">
      <c r="A15" s="53" t="s">
        <v>350</v>
      </c>
    </row>
    <row r="16" ht="38.25" spans="1:1">
      <c r="A16" s="51" t="s">
        <v>379</v>
      </c>
    </row>
    <row r="17" ht="13.5" spans="1:1">
      <c r="A17" s="53" t="s">
        <v>350</v>
      </c>
    </row>
    <row r="18" ht="13.5" spans="1:1">
      <c r="A18" s="51" t="s">
        <v>380</v>
      </c>
    </row>
    <row r="19" ht="13.5" spans="1:1">
      <c r="A19" s="53" t="s">
        <v>350</v>
      </c>
    </row>
    <row r="20" ht="25.5" spans="1:1">
      <c r="A20" s="57" t="s">
        <v>381</v>
      </c>
    </row>
    <row r="21" ht="25.5" spans="1:1">
      <c r="A21" s="57" t="s">
        <v>382</v>
      </c>
    </row>
    <row r="22" ht="13.5" spans="1:1">
      <c r="A22" s="57" t="s">
        <v>383</v>
      </c>
    </row>
    <row r="23" ht="25.5" spans="1:1">
      <c r="A23" s="57" t="s">
        <v>384</v>
      </c>
    </row>
    <row r="24" ht="25.5" spans="1:1">
      <c r="A24" s="57" t="s">
        <v>385</v>
      </c>
    </row>
    <row r="25" spans="1:1">
      <c r="A25" s="58" t="s">
        <v>350</v>
      </c>
    </row>
    <row r="26" ht="13.5" spans="1:1">
      <c r="A26" s="52" t="s">
        <v>350</v>
      </c>
    </row>
    <row r="27" ht="25.5" spans="1:1">
      <c r="A27" s="51" t="s">
        <v>386</v>
      </c>
    </row>
    <row r="28" ht="13.5" spans="1:1">
      <c r="A28" s="51" t="s">
        <v>387</v>
      </c>
    </row>
    <row r="29" ht="13.5" spans="1:1">
      <c r="A29" s="53" t="s">
        <v>350</v>
      </c>
    </row>
    <row r="30" ht="25.5" spans="1:1">
      <c r="A30" s="51" t="s">
        <v>388</v>
      </c>
    </row>
    <row r="31" ht="13.5" spans="1:1">
      <c r="A31" s="52" t="s">
        <v>350</v>
      </c>
    </row>
    <row r="32" ht="13.5" spans="1:1">
      <c r="A32" s="51" t="s">
        <v>389</v>
      </c>
    </row>
    <row r="33" ht="13.5" spans="1:1">
      <c r="A33" s="59" t="s">
        <v>350</v>
      </c>
    </row>
    <row r="35" ht="13.5" spans="1:1">
      <c r="A35" s="56" t="s">
        <v>390</v>
      </c>
    </row>
    <row r="36" ht="13.5" spans="1:1">
      <c r="A36" s="56"/>
    </row>
    <row r="37" ht="13.5" spans="1:1">
      <c r="A37" s="56"/>
    </row>
  </sheetData>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6"/>
  <sheetViews>
    <sheetView workbookViewId="0">
      <selection activeCell="A13" sqref="A13:A16"/>
    </sheetView>
  </sheetViews>
  <sheetFormatPr defaultColWidth="9" defaultRowHeight="16.5"/>
  <cols>
    <col min="1" max="1" width="35.625" style="30" customWidth="1"/>
    <col min="2" max="2" width="19" style="28" customWidth="1"/>
    <col min="3" max="3" width="36.375" style="28" customWidth="1"/>
    <col min="4" max="4" width="9.625" style="31" customWidth="1"/>
    <col min="5" max="5" width="9" style="28"/>
    <col min="6" max="6" width="12.625" style="28"/>
    <col min="7" max="16384" width="9" style="28"/>
  </cols>
  <sheetData>
    <row r="1" s="28" customFormat="1" ht="36" customHeight="1" spans="1:4">
      <c r="A1" s="32" t="s">
        <v>391</v>
      </c>
      <c r="B1" s="32"/>
      <c r="C1" s="32"/>
      <c r="D1" s="31"/>
    </row>
    <row r="2" s="28" customFormat="1" spans="1:9">
      <c r="A2" s="33" t="s">
        <v>392</v>
      </c>
      <c r="B2" s="34" t="s">
        <v>393</v>
      </c>
      <c r="C2" s="34"/>
      <c r="D2" s="31"/>
      <c r="E2" s="35" t="s">
        <v>394</v>
      </c>
      <c r="F2" s="35"/>
      <c r="G2" s="35"/>
      <c r="H2" s="35"/>
      <c r="I2" s="35"/>
    </row>
    <row r="3" s="28" customFormat="1" ht="20" customHeight="1" spans="1:9">
      <c r="A3" s="33"/>
      <c r="B3" s="36" t="s">
        <v>395</v>
      </c>
      <c r="C3" s="37" t="s">
        <v>396</v>
      </c>
      <c r="D3" s="38"/>
      <c r="E3" s="35"/>
      <c r="F3" s="35"/>
      <c r="G3" s="35"/>
      <c r="H3" s="35"/>
      <c r="I3" s="35"/>
    </row>
    <row r="4" s="28" customFormat="1" ht="20" customHeight="1" spans="1:9">
      <c r="A4" s="39" t="s">
        <v>397</v>
      </c>
      <c r="B4" s="40" t="s">
        <v>398</v>
      </c>
      <c r="C4" s="40" t="s">
        <v>399</v>
      </c>
      <c r="E4" s="35"/>
      <c r="F4" s="35"/>
      <c r="G4" s="35"/>
      <c r="H4" s="35"/>
      <c r="I4" s="35"/>
    </row>
    <row r="5" s="28" customFormat="1" ht="39" customHeight="1" spans="1:9">
      <c r="A5" s="41" t="s">
        <v>400</v>
      </c>
      <c r="B5" s="40" t="s">
        <v>401</v>
      </c>
      <c r="C5" s="40" t="s">
        <v>398</v>
      </c>
      <c r="E5" s="35"/>
      <c r="F5" s="35"/>
      <c r="G5" s="35"/>
      <c r="H5" s="35"/>
      <c r="I5" s="35"/>
    </row>
    <row r="6" s="28" customFormat="1" ht="20" customHeight="1" spans="1:3">
      <c r="A6" s="39" t="s">
        <v>402</v>
      </c>
      <c r="B6" s="40" t="s">
        <v>401</v>
      </c>
      <c r="C6" s="40" t="s">
        <v>398</v>
      </c>
    </row>
    <row r="7" s="28" customFormat="1" ht="39" customHeight="1" spans="1:3">
      <c r="A7" s="39" t="s">
        <v>403</v>
      </c>
      <c r="B7" s="40" t="s">
        <v>398</v>
      </c>
      <c r="C7" s="40" t="s">
        <v>399</v>
      </c>
    </row>
    <row r="8" s="28" customFormat="1" spans="1:3">
      <c r="A8" s="41" t="s">
        <v>404</v>
      </c>
      <c r="B8" s="40" t="s">
        <v>401</v>
      </c>
      <c r="C8" s="40" t="s">
        <v>398</v>
      </c>
    </row>
    <row r="9" s="28" customFormat="1" ht="25" customHeight="1" spans="1:3">
      <c r="A9" s="42" t="s">
        <v>405</v>
      </c>
      <c r="B9" s="40" t="s">
        <v>401</v>
      </c>
      <c r="C9" s="40" t="s">
        <v>398</v>
      </c>
    </row>
    <row r="10" s="28" customFormat="1" ht="25" customHeight="1" spans="1:3">
      <c r="A10" s="42" t="s">
        <v>406</v>
      </c>
      <c r="B10" s="40" t="s">
        <v>398</v>
      </c>
      <c r="C10" s="40" t="s">
        <v>399</v>
      </c>
    </row>
    <row r="11" s="28" customFormat="1" ht="25" customHeight="1" spans="1:3">
      <c r="A11" s="42" t="s">
        <v>407</v>
      </c>
      <c r="B11" s="40" t="s">
        <v>401</v>
      </c>
      <c r="C11" s="40" t="s">
        <v>398</v>
      </c>
    </row>
    <row r="12" s="28" customFormat="1" ht="25" customHeight="1" spans="1:3">
      <c r="A12" s="42" t="s">
        <v>408</v>
      </c>
      <c r="B12" s="40" t="s">
        <v>401</v>
      </c>
      <c r="C12" s="40" t="s">
        <v>398</v>
      </c>
    </row>
    <row r="13" s="28" customFormat="1" ht="42" customHeight="1" spans="1:3">
      <c r="A13" s="43" t="s">
        <v>409</v>
      </c>
      <c r="B13" s="40" t="s">
        <v>401</v>
      </c>
      <c r="C13" s="40" t="s">
        <v>398</v>
      </c>
    </row>
    <row r="14" s="28" customFormat="1" ht="25" customHeight="1" spans="1:3">
      <c r="A14" s="42" t="s">
        <v>410</v>
      </c>
      <c r="B14" s="40" t="s">
        <v>401</v>
      </c>
      <c r="C14" s="40" t="s">
        <v>398</v>
      </c>
    </row>
    <row r="15" s="28" customFormat="1" ht="25" customHeight="1" spans="1:3">
      <c r="A15" s="42" t="s">
        <v>411</v>
      </c>
      <c r="B15" s="40" t="s">
        <v>412</v>
      </c>
      <c r="C15" s="40" t="s">
        <v>401</v>
      </c>
    </row>
    <row r="16" s="28" customFormat="1" ht="25" customHeight="1" spans="1:3">
      <c r="A16" s="42" t="s">
        <v>413</v>
      </c>
      <c r="B16" s="40" t="s">
        <v>401</v>
      </c>
      <c r="C16" s="40" t="s">
        <v>398</v>
      </c>
    </row>
    <row r="17" s="28" customFormat="1" ht="37" customHeight="1" spans="1:3">
      <c r="A17" s="43" t="s">
        <v>414</v>
      </c>
      <c r="B17" s="40" t="s">
        <v>401</v>
      </c>
      <c r="C17" s="40" t="s">
        <v>398</v>
      </c>
    </row>
    <row r="18" s="28" customFormat="1" ht="43" customHeight="1" spans="1:3">
      <c r="A18" s="43" t="s">
        <v>415</v>
      </c>
      <c r="B18" s="40" t="s">
        <v>401</v>
      </c>
      <c r="C18" s="40" t="s">
        <v>398</v>
      </c>
    </row>
    <row r="19" s="28" customFormat="1" ht="43" customHeight="1" spans="1:3">
      <c r="A19" s="43" t="s">
        <v>416</v>
      </c>
      <c r="B19" s="40" t="s">
        <v>401</v>
      </c>
      <c r="C19" s="40" t="s">
        <v>398</v>
      </c>
    </row>
    <row r="20" s="28" customFormat="1" spans="1:3">
      <c r="A20" s="43" t="s">
        <v>417</v>
      </c>
      <c r="B20" s="40" t="s">
        <v>418</v>
      </c>
      <c r="C20" s="40" t="s">
        <v>419</v>
      </c>
    </row>
    <row r="21" s="28" customFormat="1" ht="49.5" spans="1:3">
      <c r="A21" s="41" t="s">
        <v>420</v>
      </c>
      <c r="B21" s="40" t="s">
        <v>421</v>
      </c>
      <c r="C21" s="40" t="s">
        <v>422</v>
      </c>
    </row>
    <row r="22" s="28" customFormat="1" ht="20" customHeight="1" spans="1:4">
      <c r="A22" s="41" t="s">
        <v>423</v>
      </c>
      <c r="B22" s="40" t="s">
        <v>424</v>
      </c>
      <c r="C22" s="40" t="s">
        <v>412</v>
      </c>
      <c r="D22" s="31"/>
    </row>
    <row r="23" s="28" customFormat="1" ht="20" customHeight="1" spans="1:4">
      <c r="A23" s="41" t="s">
        <v>425</v>
      </c>
      <c r="B23" s="40" t="s">
        <v>426</v>
      </c>
      <c r="C23" s="40" t="s">
        <v>427</v>
      </c>
      <c r="D23" s="31"/>
    </row>
    <row r="24" s="28" customFormat="1" ht="20" customHeight="1" spans="1:4">
      <c r="A24" s="41" t="s">
        <v>428</v>
      </c>
      <c r="B24" s="40" t="s">
        <v>429</v>
      </c>
      <c r="C24" s="40" t="s">
        <v>430</v>
      </c>
      <c r="D24" s="31"/>
    </row>
    <row r="25" s="28" customFormat="1" ht="20" customHeight="1" spans="1:4">
      <c r="A25" s="41" t="s">
        <v>431</v>
      </c>
      <c r="B25" s="44" t="s">
        <v>432</v>
      </c>
      <c r="C25" s="45"/>
      <c r="D25" s="31"/>
    </row>
    <row r="26" s="28" customFormat="1" ht="20" customHeight="1" spans="1:1">
      <c r="A26" s="30"/>
    </row>
    <row r="27" s="28" customFormat="1" ht="20" customHeight="1" spans="1:4">
      <c r="A27" s="46" t="s">
        <v>433</v>
      </c>
      <c r="B27" s="46"/>
      <c r="C27" s="46"/>
      <c r="D27" s="31"/>
    </row>
    <row r="28" s="28" customFormat="1" ht="20" customHeight="1" spans="1:4">
      <c r="A28" s="46" t="s">
        <v>434</v>
      </c>
      <c r="B28" s="46"/>
      <c r="C28" s="46"/>
      <c r="D28" s="31"/>
    </row>
    <row r="29" s="28" customFormat="1" ht="28" customHeight="1" spans="1:4">
      <c r="A29" s="46" t="s">
        <v>435</v>
      </c>
      <c r="B29" s="46"/>
      <c r="C29" s="46"/>
      <c r="D29" s="31"/>
    </row>
    <row r="30" s="29" customFormat="1" ht="18" customHeight="1" spans="1:4">
      <c r="A30" s="46" t="s">
        <v>436</v>
      </c>
      <c r="B30" s="46"/>
      <c r="C30" s="46"/>
      <c r="D30" s="47"/>
    </row>
    <row r="31" s="29" customFormat="1" ht="19" customHeight="1" spans="1:4">
      <c r="A31" s="46" t="s">
        <v>437</v>
      </c>
      <c r="B31" s="46"/>
      <c r="C31" s="46"/>
      <c r="D31" s="47"/>
    </row>
    <row r="32" s="28" customFormat="1" spans="1:4">
      <c r="A32" s="46" t="s">
        <v>438</v>
      </c>
      <c r="B32" s="46"/>
      <c r="C32" s="46"/>
      <c r="D32" s="31"/>
    </row>
    <row r="33" s="28" customFormat="1" spans="1:4">
      <c r="A33" s="46" t="s">
        <v>439</v>
      </c>
      <c r="B33" s="46"/>
      <c r="C33" s="46"/>
      <c r="D33" s="31"/>
    </row>
    <row r="34" s="28" customFormat="1" spans="1:4">
      <c r="A34" s="46" t="s">
        <v>440</v>
      </c>
      <c r="B34" s="46"/>
      <c r="C34" s="46"/>
      <c r="D34" s="31"/>
    </row>
    <row r="35" s="28" customFormat="1" spans="1:4">
      <c r="A35" s="48" t="s">
        <v>441</v>
      </c>
      <c r="B35" s="46"/>
      <c r="C35" s="46"/>
      <c r="D35" s="31"/>
    </row>
    <row r="36" s="28" customFormat="1" ht="49.5" spans="1:4">
      <c r="A36" s="30" t="s">
        <v>442</v>
      </c>
      <c r="D36" s="31"/>
    </row>
  </sheetData>
  <mergeCells count="5">
    <mergeCell ref="A1:C1"/>
    <mergeCell ref="B2:C2"/>
    <mergeCell ref="B25:C25"/>
    <mergeCell ref="A2:A3"/>
    <mergeCell ref="E2:I5"/>
  </mergeCells>
  <conditionalFormatting sqref="A16:A17">
    <cfRule type="duplicateValues" dxfId="0" priority="2"/>
    <cfRule type="duplicateValues" dxfId="0" priority="1"/>
  </conditionalFormatting>
  <pageMargins left="0.75" right="0.75" top="1" bottom="1" header="0.5" footer="0.5"/>
  <pageSetup paperSize="9" orientation="portrait"/>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A1" sqref="A1"/>
    </sheetView>
  </sheetViews>
  <sheetFormatPr defaultColWidth="9" defaultRowHeight="14.25"/>
  <cols>
    <col min="1" max="1" width="98.125" style="21" customWidth="1"/>
    <col min="2" max="16384" width="9" style="21"/>
  </cols>
  <sheetData>
    <row r="1" ht="29" customHeight="1" spans="1:1">
      <c r="A1" s="22" t="s">
        <v>443</v>
      </c>
    </row>
    <row r="2" ht="29" customHeight="1" spans="1:1">
      <c r="A2" s="22" t="s">
        <v>444</v>
      </c>
    </row>
    <row r="3" ht="84" customHeight="1" spans="1:1">
      <c r="A3" s="23" t="s">
        <v>445</v>
      </c>
    </row>
    <row r="4" ht="20.25" spans="1:1">
      <c r="A4" s="24" t="s">
        <v>350</v>
      </c>
    </row>
    <row r="5" ht="28" customHeight="1" spans="1:1">
      <c r="A5" s="25" t="s">
        <v>446</v>
      </c>
    </row>
    <row r="6" ht="28" customHeight="1" spans="1:1">
      <c r="A6" s="25" t="s">
        <v>447</v>
      </c>
    </row>
    <row r="7" ht="28" customHeight="1" spans="1:1">
      <c r="A7" s="25" t="s">
        <v>448</v>
      </c>
    </row>
    <row r="8" ht="28" customHeight="1" spans="1:1">
      <c r="A8" s="25" t="s">
        <v>449</v>
      </c>
    </row>
    <row r="12" ht="13.5" spans="1:1">
      <c r="A12" s="26" t="s">
        <v>450</v>
      </c>
    </row>
    <row r="13" ht="13.5" spans="1:1">
      <c r="A13" s="27" t="s">
        <v>451</v>
      </c>
    </row>
  </sheetData>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A1" sqref="A1:H1"/>
    </sheetView>
  </sheetViews>
  <sheetFormatPr defaultColWidth="9" defaultRowHeight="14.25" outlineLevelCol="7"/>
  <cols>
    <col min="1" max="1" width="21.5" style="1" customWidth="1"/>
    <col min="2" max="2" width="22.625" style="1" customWidth="1"/>
    <col min="3" max="3" width="19.625" style="1" customWidth="1"/>
    <col min="4" max="4" width="15.625" style="1" customWidth="1"/>
    <col min="5" max="5" width="17.25" style="1" customWidth="1"/>
    <col min="6" max="6" width="17.125" style="1" customWidth="1"/>
    <col min="7" max="7" width="24.125" style="1" customWidth="1"/>
    <col min="8" max="8" width="11.75" style="1" customWidth="1"/>
    <col min="9" max="16384" width="9" style="1"/>
  </cols>
  <sheetData>
    <row r="1" s="1" customFormat="1" ht="58" customHeight="1" spans="1:8">
      <c r="A1" s="2" t="s">
        <v>452</v>
      </c>
      <c r="B1" s="2"/>
      <c r="C1" s="2"/>
      <c r="D1" s="2"/>
      <c r="E1" s="2"/>
      <c r="F1" s="2"/>
      <c r="G1" s="2"/>
      <c r="H1" s="2"/>
    </row>
    <row r="2" s="1" customFormat="1" ht="70" customHeight="1" spans="1:8">
      <c r="A2" s="3" t="s">
        <v>453</v>
      </c>
      <c r="B2" s="4"/>
      <c r="C2" s="5" t="s">
        <v>454</v>
      </c>
      <c r="D2" s="5"/>
      <c r="E2" s="5" t="s">
        <v>455</v>
      </c>
      <c r="F2" s="6" t="s">
        <v>456</v>
      </c>
      <c r="G2" s="6"/>
      <c r="H2" s="6"/>
    </row>
    <row r="3" s="1" customFormat="1" ht="28.5" spans="1:8">
      <c r="A3" s="7" t="s">
        <v>315</v>
      </c>
      <c r="B3" s="7" t="s">
        <v>457</v>
      </c>
      <c r="C3" s="7" t="s">
        <v>458</v>
      </c>
      <c r="D3" s="7" t="s">
        <v>459</v>
      </c>
      <c r="E3" s="7" t="s">
        <v>460</v>
      </c>
      <c r="F3" s="7" t="s">
        <v>461</v>
      </c>
      <c r="G3" s="8" t="s">
        <v>462</v>
      </c>
      <c r="H3" s="7" t="s">
        <v>463</v>
      </c>
    </row>
    <row r="4" s="1" customFormat="1" spans="1:8">
      <c r="A4" s="7">
        <v>1</v>
      </c>
      <c r="B4" s="7" t="s">
        <v>464</v>
      </c>
      <c r="C4" s="7">
        <v>123456</v>
      </c>
      <c r="D4" s="7" t="s">
        <v>465</v>
      </c>
      <c r="E4" s="7">
        <v>3</v>
      </c>
      <c r="F4" s="7" t="s">
        <v>52</v>
      </c>
      <c r="G4" s="7" t="s">
        <v>466</v>
      </c>
      <c r="H4" s="7" t="s">
        <v>467</v>
      </c>
    </row>
    <row r="5" s="1" customFormat="1" spans="1:8">
      <c r="A5" s="7">
        <v>2</v>
      </c>
      <c r="B5" s="7"/>
      <c r="C5" s="7"/>
      <c r="D5" s="7"/>
      <c r="E5" s="7"/>
      <c r="F5" s="7"/>
      <c r="G5" s="7"/>
      <c r="H5" s="7"/>
    </row>
    <row r="6" s="1" customFormat="1" spans="1:8">
      <c r="A6" s="7">
        <v>3</v>
      </c>
      <c r="B6" s="7"/>
      <c r="C6" s="7"/>
      <c r="D6" s="7"/>
      <c r="E6" s="7"/>
      <c r="F6" s="7"/>
      <c r="G6" s="7"/>
      <c r="H6" s="7"/>
    </row>
    <row r="7" s="1" customFormat="1" spans="1:8">
      <c r="A7" s="7">
        <v>4</v>
      </c>
      <c r="B7" s="7"/>
      <c r="C7" s="7"/>
      <c r="D7" s="7"/>
      <c r="E7" s="7"/>
      <c r="F7" s="7"/>
      <c r="G7" s="7"/>
      <c r="H7" s="7"/>
    </row>
    <row r="8" s="1" customFormat="1" spans="1:8">
      <c r="A8" s="7">
        <v>5</v>
      </c>
      <c r="B8" s="7"/>
      <c r="C8" s="7"/>
      <c r="D8" s="7"/>
      <c r="E8" s="7"/>
      <c r="F8" s="7"/>
      <c r="G8" s="7"/>
      <c r="H8" s="7"/>
    </row>
    <row r="9" s="1" customFormat="1" spans="1:8">
      <c r="A9" s="7">
        <v>6</v>
      </c>
      <c r="B9" s="7"/>
      <c r="C9" s="7"/>
      <c r="D9" s="7"/>
      <c r="E9" s="7"/>
      <c r="F9" s="7"/>
      <c r="G9" s="7"/>
      <c r="H9" s="7"/>
    </row>
    <row r="10" s="1" customFormat="1" spans="1:8">
      <c r="A10" s="7">
        <v>7</v>
      </c>
      <c r="B10" s="7"/>
      <c r="C10" s="7"/>
      <c r="D10" s="7"/>
      <c r="E10" s="7"/>
      <c r="F10" s="7"/>
      <c r="G10" s="7"/>
      <c r="H10" s="7"/>
    </row>
    <row r="11" s="1" customFormat="1" ht="19" customHeight="1" spans="1:8">
      <c r="A11" s="7" t="s">
        <v>468</v>
      </c>
      <c r="B11" s="9" t="s">
        <v>469</v>
      </c>
      <c r="C11" s="9"/>
      <c r="D11" s="10" t="s">
        <v>470</v>
      </c>
      <c r="E11" s="11"/>
      <c r="F11" s="11"/>
      <c r="G11" s="11"/>
      <c r="H11" s="12"/>
    </row>
    <row r="12" s="1" customFormat="1" ht="22" customHeight="1" spans="1:8">
      <c r="A12" s="7"/>
      <c r="B12" s="9" t="s">
        <v>471</v>
      </c>
      <c r="C12" s="9"/>
      <c r="D12" s="13" t="s">
        <v>472</v>
      </c>
      <c r="E12" s="14"/>
      <c r="F12" s="14"/>
      <c r="G12" s="14"/>
      <c r="H12" s="15"/>
    </row>
    <row r="13" s="1" customFormat="1" ht="22" customHeight="1" spans="1:8">
      <c r="A13" s="16" t="s">
        <v>473</v>
      </c>
      <c r="B13" s="17"/>
      <c r="C13" s="17"/>
      <c r="D13" s="17"/>
      <c r="E13" s="17"/>
      <c r="F13" s="17"/>
      <c r="G13" s="17"/>
      <c r="H13" s="17"/>
    </row>
    <row r="14" s="1" customFormat="1" ht="22" customHeight="1" spans="1:8">
      <c r="A14" s="18" t="s">
        <v>474</v>
      </c>
      <c r="B14" s="18"/>
      <c r="C14" s="18"/>
      <c r="D14" s="18"/>
      <c r="E14" s="18"/>
      <c r="F14" s="18"/>
      <c r="G14" s="18"/>
      <c r="H14" s="19"/>
    </row>
    <row r="15" s="1" customFormat="1" ht="21" customHeight="1" spans="1:1">
      <c r="A15" s="20" t="s">
        <v>475</v>
      </c>
    </row>
  </sheetData>
  <mergeCells count="9">
    <mergeCell ref="A1:H1"/>
    <mergeCell ref="A2:B2"/>
    <mergeCell ref="C2:D2"/>
    <mergeCell ref="F2:H2"/>
    <mergeCell ref="B11:C11"/>
    <mergeCell ref="D11:H11"/>
    <mergeCell ref="B12:C12"/>
    <mergeCell ref="D12:H12"/>
    <mergeCell ref="A11:A12"/>
  </mergeCells>
  <dataValidations count="4">
    <dataValidation type="list" allowBlank="1" showInputMessage="1" showErrorMessage="1" sqref="B4">
      <formula1>"欧洲空派普货（包税）,欧洲空派带电（包税）,欧洲空派普货VAT,欧洲空派带电VAT,SZ-UPS5000,SZ-UPS6000,香港UPS5000,香港UPS6000,美森加班快递派6000,美森限时达快递派6000,美森加班卡派6000,美森限时达卡派6000,欧洲陆运普货（包税）,欧洲陆运（普货）递延,欧洲海运快递派,欧洲海运卡派,欧洲海运快递派（递延）,欧洲海运卡派（递延）,普船快递派,普船快递派限时达,普船卡派,普船卡派限时达,普船卡派一区直送,普船卡派二区直送,普船卡派三区直送"</formula1>
    </dataValidation>
    <dataValidation type="list" allowBlank="1" showInputMessage="1" showErrorMessage="1" sqref="D11:H11">
      <formula1>"交仓地址：深圳市龙岗区坂田街道马安堂中兴路高时石材厂区B区5-6号（国际转运中心）,交仓地址：福永下十围路2号群晖科技园D栋一楼新启天"</formula1>
    </dataValidation>
    <dataValidation type="list" allowBlank="1" showInputMessage="1" showErrorMessage="1" sqref="B5:B10">
      <formula1>"欧洲空派普货（包税）,欧洲空派带电（包税）,欧洲空派普货VAT,欧洲空派带电VAT,SZ-UPS5000,SZ-UPS6000,美国空运（普货）,香港UPS5000,香港UPS6000,美森快递派限时达5000,美森快递派限时达6000,美森卡派限时达5000,美森卡派限时达6000,普船卡派三大仓直送,欧洲陆运普货（包税）,欧洲陆运（普货）递延,英国空运VAT（普货）,英国空运VAT（普货）递延,英国空运VAT（带电）,英国空运VAT（带电）递延"</formula1>
    </dataValidation>
    <dataValidation type="list" allowBlank="1" showInputMessage="1" showErrorMessage="1" sqref="H4:H10">
      <formula1>"√,×"</formula1>
    </dataValidation>
  </dataValidations>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J48"/>
  <sheetViews>
    <sheetView zoomScale="70" zoomScaleNormal="70" workbookViewId="0">
      <selection activeCell="U12" sqref="U12"/>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22.0583333333333" customWidth="1"/>
    <col min="9" max="9" width="20.4416666666667" customWidth="1"/>
    <col min="10" max="10" width="38.3833333333333" customWidth="1"/>
  </cols>
  <sheetData>
    <row r="1" ht="75" customHeight="1" spans="1:10">
      <c r="A1" s="378" t="str">
        <f>_xlfn.DISPIMG("ID_678BBB40FA1A46A29A009CCCC352BCC2",1)</f>
        <v>=DISPIMG("ID_678BBB40FA1A46A29A009CCCC352BCC2",1)</v>
      </c>
      <c r="B1" s="378"/>
      <c r="C1" s="379"/>
      <c r="D1" s="379"/>
      <c r="E1" s="378" t="s">
        <v>31</v>
      </c>
      <c r="F1" s="378"/>
      <c r="G1" s="378"/>
      <c r="H1" s="379"/>
      <c r="I1" s="379"/>
      <c r="J1" s="379"/>
    </row>
    <row r="2" ht="41" customHeight="1" spans="1:10">
      <c r="A2" s="460" t="s">
        <v>32</v>
      </c>
      <c r="B2" s="461"/>
      <c r="C2" s="461"/>
      <c r="D2" s="461"/>
      <c r="E2" s="461"/>
      <c r="F2" s="461"/>
      <c r="G2" s="461"/>
      <c r="H2" s="461"/>
      <c r="I2" s="461"/>
      <c r="J2" s="491"/>
    </row>
    <row r="3" ht="22" customHeight="1" spans="1:10">
      <c r="A3" s="383" t="s">
        <v>33</v>
      </c>
      <c r="B3" s="383" t="s">
        <v>34</v>
      </c>
      <c r="C3" s="383" t="s">
        <v>35</v>
      </c>
      <c r="D3" s="383"/>
      <c r="E3" s="383"/>
      <c r="F3" s="383"/>
      <c r="G3" s="383"/>
      <c r="H3" s="383"/>
      <c r="I3" s="383" t="s">
        <v>36</v>
      </c>
      <c r="J3" s="383" t="s">
        <v>37</v>
      </c>
    </row>
    <row r="4" ht="22" customHeight="1" spans="1:10">
      <c r="A4" s="389"/>
      <c r="B4" s="389"/>
      <c r="C4" s="390" t="s">
        <v>38</v>
      </c>
      <c r="D4" s="390" t="s">
        <v>39</v>
      </c>
      <c r="E4" s="390" t="s">
        <v>40</v>
      </c>
      <c r="F4" s="390" t="s">
        <v>41</v>
      </c>
      <c r="G4" s="390" t="s">
        <v>42</v>
      </c>
      <c r="H4" s="390" t="s">
        <v>43</v>
      </c>
      <c r="I4" s="389"/>
      <c r="J4" s="389"/>
    </row>
    <row r="5" ht="40" customHeight="1" spans="1:10">
      <c r="A5" s="391" t="s">
        <v>44</v>
      </c>
      <c r="B5" s="392" t="s">
        <v>45</v>
      </c>
      <c r="C5" s="393">
        <f>C8-2</f>
        <v>42</v>
      </c>
      <c r="D5" s="393">
        <f>D8-2</f>
        <v>40</v>
      </c>
      <c r="E5" s="393">
        <f>E8-1.5</f>
        <v>38.5</v>
      </c>
      <c r="F5" s="393">
        <f>F8-1.5</f>
        <v>38.5</v>
      </c>
      <c r="G5" s="393">
        <f>G8-1.5</f>
        <v>38.5</v>
      </c>
      <c r="H5" s="462" t="s">
        <v>46</v>
      </c>
      <c r="I5" s="492" t="s">
        <v>47</v>
      </c>
      <c r="J5" s="514" t="s">
        <v>48</v>
      </c>
    </row>
    <row r="6" ht="40" customHeight="1" spans="1:10">
      <c r="A6" s="397"/>
      <c r="B6" s="398" t="s">
        <v>49</v>
      </c>
      <c r="C6" s="399">
        <f>C5+0.5</f>
        <v>42.5</v>
      </c>
      <c r="D6" s="399">
        <f>D5+0.5</f>
        <v>40.5</v>
      </c>
      <c r="E6" s="399">
        <f>E5+0.5</f>
        <v>39</v>
      </c>
      <c r="F6" s="399">
        <f>F5+0.5</f>
        <v>39</v>
      </c>
      <c r="G6" s="399">
        <f>G5+0.5</f>
        <v>39</v>
      </c>
      <c r="H6" s="463"/>
      <c r="I6" s="494"/>
      <c r="J6" s="515"/>
    </row>
    <row r="7" ht="40" customHeight="1" spans="1:10">
      <c r="A7" s="402"/>
      <c r="B7" s="403" t="s">
        <v>50</v>
      </c>
      <c r="C7" s="404">
        <f>C6+0.5</f>
        <v>43</v>
      </c>
      <c r="D7" s="404">
        <f>D6+0.5</f>
        <v>41</v>
      </c>
      <c r="E7" s="404">
        <f>E6+0.5</f>
        <v>39.5</v>
      </c>
      <c r="F7" s="404">
        <f>F6+0.5</f>
        <v>39.5</v>
      </c>
      <c r="G7" s="404">
        <f>G6+0.5</f>
        <v>39.5</v>
      </c>
      <c r="H7" s="464"/>
      <c r="I7" s="494"/>
      <c r="J7" s="515"/>
    </row>
    <row r="8" ht="40" customHeight="1" spans="1:10">
      <c r="A8" s="391" t="s">
        <v>51</v>
      </c>
      <c r="B8" s="392" t="s">
        <v>52</v>
      </c>
      <c r="C8" s="393">
        <f>D8+2</f>
        <v>44</v>
      </c>
      <c r="D8" s="393">
        <f>E8+2</f>
        <v>42</v>
      </c>
      <c r="E8" s="393">
        <v>40</v>
      </c>
      <c r="F8" s="393">
        <f>E8</f>
        <v>40</v>
      </c>
      <c r="G8" s="393">
        <f>F8</f>
        <v>40</v>
      </c>
      <c r="H8" s="406" t="s">
        <v>53</v>
      </c>
      <c r="I8" s="496"/>
      <c r="J8" s="515"/>
    </row>
    <row r="9" ht="40" customHeight="1" spans="1:10">
      <c r="A9" s="397"/>
      <c r="B9" s="398" t="s">
        <v>54</v>
      </c>
      <c r="C9" s="399">
        <f>D9+2</f>
        <v>45</v>
      </c>
      <c r="D9" s="399">
        <f>E9+2</f>
        <v>43</v>
      </c>
      <c r="E9" s="399">
        <f>E8+1</f>
        <v>41</v>
      </c>
      <c r="F9" s="399">
        <f>E9</f>
        <v>41</v>
      </c>
      <c r="G9" s="399">
        <f>F9</f>
        <v>41</v>
      </c>
      <c r="H9" s="400"/>
      <c r="I9" s="496"/>
      <c r="J9" s="515"/>
    </row>
    <row r="10" ht="40" customHeight="1" spans="1:10">
      <c r="A10" s="402"/>
      <c r="B10" s="403" t="s">
        <v>55</v>
      </c>
      <c r="C10" s="404">
        <f>D10+2</f>
        <v>47</v>
      </c>
      <c r="D10" s="404">
        <f>E10+2</f>
        <v>45</v>
      </c>
      <c r="E10" s="404">
        <f>E9+2</f>
        <v>43</v>
      </c>
      <c r="F10" s="404">
        <f>E10</f>
        <v>43</v>
      </c>
      <c r="G10" s="404">
        <f>F10</f>
        <v>43</v>
      </c>
      <c r="H10" s="405"/>
      <c r="I10" s="497"/>
      <c r="J10" s="516"/>
    </row>
    <row r="11" ht="41" customHeight="1" spans="1:10">
      <c r="A11" s="465" t="s">
        <v>56</v>
      </c>
      <c r="B11" s="410"/>
      <c r="C11" s="410"/>
      <c r="D11" s="410"/>
      <c r="E11" s="410"/>
      <c r="F11" s="410"/>
      <c r="G11" s="410"/>
      <c r="H11" s="410"/>
      <c r="I11" s="410"/>
      <c r="J11" s="499"/>
    </row>
    <row r="12" ht="22" customHeight="1" spans="1:10">
      <c r="A12" s="466" t="s">
        <v>33</v>
      </c>
      <c r="B12" s="467" t="s">
        <v>34</v>
      </c>
      <c r="C12" s="468" t="s">
        <v>35</v>
      </c>
      <c r="D12" s="469"/>
      <c r="E12" s="469"/>
      <c r="F12" s="469"/>
      <c r="G12" s="469"/>
      <c r="H12" s="469"/>
      <c r="I12" s="467" t="s">
        <v>36</v>
      </c>
      <c r="J12" s="500" t="s">
        <v>37</v>
      </c>
    </row>
    <row r="13" ht="22" customHeight="1" spans="1:10">
      <c r="A13" s="388"/>
      <c r="B13" s="389"/>
      <c r="C13" s="390" t="s">
        <v>38</v>
      </c>
      <c r="D13" s="390" t="s">
        <v>39</v>
      </c>
      <c r="E13" s="390" t="s">
        <v>40</v>
      </c>
      <c r="F13" s="390" t="s">
        <v>41</v>
      </c>
      <c r="G13" s="390" t="s">
        <v>42</v>
      </c>
      <c r="H13" s="470" t="s">
        <v>43</v>
      </c>
      <c r="I13" s="389"/>
      <c r="J13" s="412"/>
    </row>
    <row r="14" ht="35" customHeight="1" spans="1:10">
      <c r="A14" s="471" t="s">
        <v>57</v>
      </c>
      <c r="B14" s="472" t="s">
        <v>52</v>
      </c>
      <c r="C14" s="393">
        <f>C8+5</f>
        <v>49</v>
      </c>
      <c r="D14" s="393">
        <f>D8+3</f>
        <v>45</v>
      </c>
      <c r="E14" s="393">
        <f>E8+3</f>
        <v>43</v>
      </c>
      <c r="F14" s="393">
        <f>F8+3</f>
        <v>43</v>
      </c>
      <c r="G14" s="393">
        <f>G8+3</f>
        <v>43</v>
      </c>
      <c r="H14" s="473" t="s">
        <v>58</v>
      </c>
      <c r="I14" s="501" t="s">
        <v>47</v>
      </c>
      <c r="J14" s="518" t="s">
        <v>59</v>
      </c>
    </row>
    <row r="15" ht="35" customHeight="1" spans="1:10">
      <c r="A15" s="474"/>
      <c r="B15" s="475" t="s">
        <v>54</v>
      </c>
      <c r="C15" s="399">
        <f>C9+5</f>
        <v>50</v>
      </c>
      <c r="D15" s="399">
        <f>D9+3</f>
        <v>46</v>
      </c>
      <c r="E15" s="399">
        <f>E9+3</f>
        <v>44</v>
      </c>
      <c r="F15" s="399">
        <f>F9+3</f>
        <v>44</v>
      </c>
      <c r="G15" s="399">
        <f>G9+3</f>
        <v>44</v>
      </c>
      <c r="H15" s="476"/>
      <c r="I15" s="503"/>
      <c r="J15" s="396"/>
    </row>
    <row r="16" ht="35" customHeight="1" spans="1:10">
      <c r="A16" s="474"/>
      <c r="B16" s="475" t="s">
        <v>55</v>
      </c>
      <c r="C16" s="399">
        <f>C10+5</f>
        <v>52</v>
      </c>
      <c r="D16" s="399">
        <f>D10+3</f>
        <v>48</v>
      </c>
      <c r="E16" s="399">
        <f>E10+3</f>
        <v>46</v>
      </c>
      <c r="F16" s="399">
        <f>F10+3</f>
        <v>46</v>
      </c>
      <c r="G16" s="399">
        <f>G10+3</f>
        <v>46</v>
      </c>
      <c r="H16" s="476"/>
      <c r="I16" s="503"/>
      <c r="J16" s="396"/>
    </row>
    <row r="17" ht="74" customHeight="1" spans="1:10">
      <c r="A17" s="477"/>
      <c r="B17" s="478" t="s">
        <v>60</v>
      </c>
      <c r="C17" s="404">
        <f>C16+2</f>
        <v>54</v>
      </c>
      <c r="D17" s="404">
        <f>D16+2</f>
        <v>50</v>
      </c>
      <c r="E17" s="404">
        <f>E16+2</f>
        <v>48</v>
      </c>
      <c r="F17" s="404">
        <f>F16+2</f>
        <v>48</v>
      </c>
      <c r="G17" s="404">
        <f>G16+2</f>
        <v>48</v>
      </c>
      <c r="H17" s="479"/>
      <c r="I17" s="504"/>
      <c r="J17" s="505"/>
    </row>
    <row r="18" ht="45" customHeight="1" spans="1:10">
      <c r="A18" s="480" t="s">
        <v>61</v>
      </c>
      <c r="B18" s="480"/>
      <c r="C18" s="480"/>
      <c r="D18" s="480"/>
      <c r="E18" s="480"/>
      <c r="F18" s="480"/>
      <c r="G18" s="480"/>
      <c r="H18" s="480"/>
      <c r="I18" s="480"/>
      <c r="J18" s="480"/>
    </row>
    <row r="19" ht="22" customHeight="1" spans="1:10">
      <c r="A19" s="383" t="s">
        <v>33</v>
      </c>
      <c r="B19" s="383" t="s">
        <v>34</v>
      </c>
      <c r="C19" s="510" t="s">
        <v>35</v>
      </c>
      <c r="D19" s="510"/>
      <c r="E19" s="510"/>
      <c r="F19" s="510"/>
      <c r="G19" s="510"/>
      <c r="H19" s="510"/>
      <c r="I19" s="383" t="s">
        <v>36</v>
      </c>
      <c r="J19" s="383" t="s">
        <v>37</v>
      </c>
    </row>
    <row r="20" ht="22" customHeight="1" spans="1:10">
      <c r="A20" s="389"/>
      <c r="B20" s="389"/>
      <c r="C20" s="390" t="s">
        <v>38</v>
      </c>
      <c r="D20" s="390" t="s">
        <v>39</v>
      </c>
      <c r="E20" s="390" t="s">
        <v>40</v>
      </c>
      <c r="F20" s="390" t="s">
        <v>41</v>
      </c>
      <c r="G20" s="390" t="s">
        <v>42</v>
      </c>
      <c r="H20" s="390" t="s">
        <v>43</v>
      </c>
      <c r="I20" s="389"/>
      <c r="J20" s="389"/>
    </row>
    <row r="21" ht="35" customHeight="1" spans="1:10">
      <c r="A21" s="391" t="s">
        <v>62</v>
      </c>
      <c r="B21" s="392" t="s">
        <v>45</v>
      </c>
      <c r="C21" s="393">
        <f t="shared" ref="C21:C26" si="0">C5-1</f>
        <v>41</v>
      </c>
      <c r="D21" s="393">
        <f t="shared" ref="D21:D26" si="1">D5-1</f>
        <v>39</v>
      </c>
      <c r="E21" s="393">
        <f>E5-1</f>
        <v>37.5</v>
      </c>
      <c r="F21" s="393">
        <f t="shared" ref="F21:F26" si="2">F5-1</f>
        <v>37.5</v>
      </c>
      <c r="G21" s="393">
        <f t="shared" ref="G21:G26" si="3">G5-1</f>
        <v>37.5</v>
      </c>
      <c r="H21" s="462" t="s">
        <v>46</v>
      </c>
      <c r="I21" s="391" t="s">
        <v>47</v>
      </c>
      <c r="J21" s="519" t="s">
        <v>63</v>
      </c>
    </row>
    <row r="22" ht="35" customHeight="1" spans="1:10">
      <c r="A22" s="397"/>
      <c r="B22" s="398" t="s">
        <v>49</v>
      </c>
      <c r="C22" s="393">
        <f t="shared" si="0"/>
        <v>41.5</v>
      </c>
      <c r="D22" s="393">
        <f t="shared" si="1"/>
        <v>39.5</v>
      </c>
      <c r="E22" s="393">
        <f t="shared" ref="E21:E26" si="4">E6-1</f>
        <v>38</v>
      </c>
      <c r="F22" s="393">
        <f t="shared" si="2"/>
        <v>38</v>
      </c>
      <c r="G22" s="393">
        <f t="shared" si="3"/>
        <v>38</v>
      </c>
      <c r="H22" s="463"/>
      <c r="I22" s="506"/>
      <c r="J22" s="418"/>
    </row>
    <row r="23" ht="35" customHeight="1" spans="1:10">
      <c r="A23" s="402"/>
      <c r="B23" s="403" t="s">
        <v>50</v>
      </c>
      <c r="C23" s="481">
        <f t="shared" si="0"/>
        <v>42</v>
      </c>
      <c r="D23" s="481">
        <f t="shared" si="1"/>
        <v>40</v>
      </c>
      <c r="E23" s="481">
        <f t="shared" si="4"/>
        <v>38.5</v>
      </c>
      <c r="F23" s="481">
        <f t="shared" si="2"/>
        <v>38.5</v>
      </c>
      <c r="G23" s="481">
        <f t="shared" si="3"/>
        <v>38.5</v>
      </c>
      <c r="H23" s="464"/>
      <c r="I23" s="506"/>
      <c r="J23" s="418"/>
    </row>
    <row r="24" ht="35" customHeight="1" spans="1:10">
      <c r="A24" s="391" t="s">
        <v>64</v>
      </c>
      <c r="B24" s="392" t="s">
        <v>52</v>
      </c>
      <c r="C24" s="393">
        <f t="shared" si="0"/>
        <v>43</v>
      </c>
      <c r="D24" s="393">
        <f t="shared" si="1"/>
        <v>41</v>
      </c>
      <c r="E24" s="393">
        <f t="shared" si="4"/>
        <v>39</v>
      </c>
      <c r="F24" s="393">
        <f t="shared" si="2"/>
        <v>39</v>
      </c>
      <c r="G24" s="393">
        <f t="shared" si="3"/>
        <v>39</v>
      </c>
      <c r="H24" s="406" t="s">
        <v>53</v>
      </c>
      <c r="I24" s="397"/>
      <c r="J24" s="418"/>
    </row>
    <row r="25" ht="35" customHeight="1" spans="1:10">
      <c r="A25" s="397"/>
      <c r="B25" s="398" t="s">
        <v>54</v>
      </c>
      <c r="C25" s="399">
        <f t="shared" si="0"/>
        <v>44</v>
      </c>
      <c r="D25" s="399">
        <f t="shared" si="1"/>
        <v>42</v>
      </c>
      <c r="E25" s="399">
        <f t="shared" si="4"/>
        <v>40</v>
      </c>
      <c r="F25" s="399">
        <f t="shared" si="2"/>
        <v>40</v>
      </c>
      <c r="G25" s="399">
        <f t="shared" si="3"/>
        <v>40</v>
      </c>
      <c r="H25" s="400"/>
      <c r="I25" s="397"/>
      <c r="J25" s="418"/>
    </row>
    <row r="26" ht="35" customHeight="1" spans="1:10">
      <c r="A26" s="402"/>
      <c r="B26" s="403" t="s">
        <v>55</v>
      </c>
      <c r="C26" s="404">
        <f t="shared" si="0"/>
        <v>46</v>
      </c>
      <c r="D26" s="404">
        <f t="shared" si="1"/>
        <v>44</v>
      </c>
      <c r="E26" s="404">
        <f t="shared" si="4"/>
        <v>42</v>
      </c>
      <c r="F26" s="404">
        <f t="shared" si="2"/>
        <v>42</v>
      </c>
      <c r="G26" s="404">
        <f t="shared" si="3"/>
        <v>42</v>
      </c>
      <c r="H26" s="405"/>
      <c r="I26" s="402"/>
      <c r="J26" s="421"/>
    </row>
    <row r="27" s="459" customFormat="1" spans="1:9">
      <c r="A27" s="424" t="s">
        <v>65</v>
      </c>
      <c r="B27" s="425"/>
      <c r="C27" s="427" t="s">
        <v>66</v>
      </c>
      <c r="D27" s="428"/>
      <c r="E27" s="428"/>
      <c r="F27" s="428"/>
      <c r="G27" s="428"/>
      <c r="H27" s="449"/>
      <c r="I27" s="450" t="s">
        <v>67</v>
      </c>
    </row>
    <row r="28" s="459" customFormat="1" spans="1:9">
      <c r="A28" s="429"/>
      <c r="B28" s="430"/>
      <c r="C28" s="511"/>
      <c r="D28" s="512"/>
      <c r="E28" s="512"/>
      <c r="F28" s="512"/>
      <c r="G28" s="512"/>
      <c r="H28" s="513"/>
      <c r="I28" s="517"/>
    </row>
    <row r="29" s="458" customFormat="1" ht="21" customHeight="1" spans="1:9">
      <c r="A29" s="431" t="s">
        <v>68</v>
      </c>
      <c r="B29" s="432" t="s">
        <v>69</v>
      </c>
      <c r="C29" s="432"/>
      <c r="D29" s="432"/>
      <c r="E29" s="432"/>
      <c r="F29" s="432"/>
      <c r="G29" s="432"/>
      <c r="H29" s="432"/>
      <c r="I29" s="432"/>
    </row>
    <row r="30" s="458" customFormat="1" ht="21" customHeight="1" spans="1:9">
      <c r="A30" s="433">
        <v>1</v>
      </c>
      <c r="B30" s="436" t="s">
        <v>70</v>
      </c>
      <c r="C30" s="434"/>
      <c r="D30" s="434"/>
      <c r="E30" s="434"/>
      <c r="F30" s="434"/>
      <c r="G30" s="434"/>
      <c r="H30" s="434"/>
      <c r="I30" s="434"/>
    </row>
    <row r="31" s="458" customFormat="1" ht="35" customHeight="1" spans="1:9">
      <c r="A31" s="433">
        <v>2</v>
      </c>
      <c r="B31" s="435" t="s">
        <v>71</v>
      </c>
      <c r="C31" s="434"/>
      <c r="D31" s="434"/>
      <c r="E31" s="434"/>
      <c r="F31" s="434"/>
      <c r="G31" s="434"/>
      <c r="H31" s="434"/>
      <c r="I31" s="434"/>
    </row>
    <row r="32" s="458" customFormat="1" ht="41" customHeight="1" spans="1:9">
      <c r="A32" s="433">
        <v>3</v>
      </c>
      <c r="B32" s="436" t="s">
        <v>72</v>
      </c>
      <c r="C32" s="434"/>
      <c r="D32" s="434"/>
      <c r="E32" s="434"/>
      <c r="F32" s="434"/>
      <c r="G32" s="434"/>
      <c r="H32" s="434"/>
      <c r="I32" s="434"/>
    </row>
    <row r="33" s="458" customFormat="1" ht="21" customHeight="1" spans="1:9">
      <c r="A33" s="433">
        <v>4</v>
      </c>
      <c r="B33" s="434" t="s">
        <v>73</v>
      </c>
      <c r="C33" s="434"/>
      <c r="D33" s="434"/>
      <c r="E33" s="434"/>
      <c r="F33" s="434"/>
      <c r="G33" s="434"/>
      <c r="H33" s="434"/>
      <c r="I33" s="434"/>
    </row>
    <row r="34" s="458" customFormat="1" ht="21" customHeight="1" spans="1:9">
      <c r="A34" s="433">
        <v>5</v>
      </c>
      <c r="B34" s="432" t="s">
        <v>74</v>
      </c>
      <c r="C34" s="432"/>
      <c r="D34" s="432"/>
      <c r="E34" s="432"/>
      <c r="F34" s="432"/>
      <c r="G34" s="432"/>
      <c r="H34" s="432"/>
      <c r="I34" s="432"/>
    </row>
    <row r="35" s="458" customFormat="1" ht="21" customHeight="1" spans="1:9">
      <c r="A35" s="433">
        <v>6</v>
      </c>
      <c r="B35" s="482" t="s">
        <v>75</v>
      </c>
      <c r="C35" s="483"/>
      <c r="D35" s="483"/>
      <c r="E35" s="483"/>
      <c r="F35" s="483"/>
      <c r="G35" s="483"/>
      <c r="H35" s="483"/>
      <c r="I35" s="507"/>
    </row>
    <row r="36" s="458" customFormat="1" ht="21" customHeight="1" spans="1:9">
      <c r="A36" s="433">
        <v>7</v>
      </c>
      <c r="B36" s="482" t="s">
        <v>76</v>
      </c>
      <c r="C36" s="483"/>
      <c r="D36" s="483"/>
      <c r="E36" s="483"/>
      <c r="F36" s="483"/>
      <c r="G36" s="483"/>
      <c r="H36" s="483"/>
      <c r="I36" s="507"/>
    </row>
    <row r="37" s="458" customFormat="1" ht="21" customHeight="1" spans="1:9">
      <c r="A37" s="433">
        <v>8</v>
      </c>
      <c r="B37" s="484" t="s">
        <v>77</v>
      </c>
      <c r="C37" s="485"/>
      <c r="D37" s="485"/>
      <c r="E37" s="485"/>
      <c r="F37" s="485"/>
      <c r="G37" s="485"/>
      <c r="H37" s="485"/>
      <c r="I37" s="485"/>
    </row>
    <row r="38" s="458" customFormat="1" ht="21" customHeight="1" spans="1:9">
      <c r="A38" s="433">
        <v>9</v>
      </c>
      <c r="B38" s="432" t="s">
        <v>78</v>
      </c>
      <c r="C38" s="432"/>
      <c r="D38" s="432"/>
      <c r="E38" s="432"/>
      <c r="F38" s="432"/>
      <c r="G38" s="432"/>
      <c r="H38" s="432"/>
      <c r="I38" s="432"/>
    </row>
    <row r="39" s="458" customFormat="1" ht="21" customHeight="1" spans="1:9">
      <c r="A39" s="433">
        <v>10</v>
      </c>
      <c r="B39" s="486" t="s">
        <v>79</v>
      </c>
      <c r="C39" s="486"/>
      <c r="D39" s="486"/>
      <c r="E39" s="486"/>
      <c r="F39" s="486"/>
      <c r="G39" s="486"/>
      <c r="H39" s="486"/>
      <c r="I39" s="486"/>
    </row>
    <row r="40" s="458" customFormat="1" ht="21" customHeight="1" spans="1:9">
      <c r="A40" s="433">
        <v>11</v>
      </c>
      <c r="B40" s="487" t="s">
        <v>80</v>
      </c>
      <c r="C40" s="488"/>
      <c r="D40" s="488"/>
      <c r="E40" s="488"/>
      <c r="F40" s="488"/>
      <c r="G40" s="488"/>
      <c r="H40" s="488"/>
      <c r="I40" s="508"/>
    </row>
    <row r="41" s="458" customFormat="1" ht="21" customHeight="1" spans="1:9">
      <c r="A41" s="433">
        <v>12</v>
      </c>
      <c r="B41" s="487" t="s">
        <v>81</v>
      </c>
      <c r="C41" s="488"/>
      <c r="D41" s="488"/>
      <c r="E41" s="488"/>
      <c r="F41" s="488"/>
      <c r="G41" s="488"/>
      <c r="H41" s="488"/>
      <c r="I41" s="508"/>
    </row>
    <row r="42" s="458" customFormat="1" ht="21" customHeight="1" spans="1:9">
      <c r="A42" s="433">
        <v>13</v>
      </c>
      <c r="B42" s="439" t="s">
        <v>82</v>
      </c>
      <c r="C42" s="439"/>
      <c r="D42" s="439"/>
      <c r="E42" s="439"/>
      <c r="F42" s="439"/>
      <c r="G42" s="439"/>
      <c r="H42" s="439"/>
      <c r="I42" s="439"/>
    </row>
    <row r="43" s="458" customFormat="1" ht="21" customHeight="1" spans="1:9">
      <c r="A43" s="433">
        <v>14</v>
      </c>
      <c r="B43" s="440" t="s">
        <v>83</v>
      </c>
      <c r="C43" s="440"/>
      <c r="D43" s="440"/>
      <c r="E43" s="440"/>
      <c r="F43" s="440"/>
      <c r="G43" s="440"/>
      <c r="H43" s="440"/>
      <c r="I43" s="440"/>
    </row>
    <row r="44" s="458" customFormat="1" ht="34" customHeight="1" spans="1:9">
      <c r="A44" s="433">
        <v>15</v>
      </c>
      <c r="B44" s="489" t="s">
        <v>84</v>
      </c>
      <c r="C44" s="490"/>
      <c r="D44" s="490"/>
      <c r="E44" s="490"/>
      <c r="F44" s="490"/>
      <c r="G44" s="490"/>
      <c r="H44" s="490"/>
      <c r="I44" s="509"/>
    </row>
    <row r="45" s="458" customFormat="1" ht="22" customHeight="1" spans="1:9">
      <c r="A45" s="433">
        <v>16</v>
      </c>
      <c r="B45" s="489" t="s">
        <v>85</v>
      </c>
      <c r="C45" s="490"/>
      <c r="D45" s="490"/>
      <c r="E45" s="490"/>
      <c r="F45" s="490"/>
      <c r="G45" s="490"/>
      <c r="H45" s="490"/>
      <c r="I45" s="509"/>
    </row>
    <row r="46" s="458" customFormat="1" ht="21" customHeight="1" spans="1:9">
      <c r="A46" s="433">
        <v>17</v>
      </c>
      <c r="B46" s="441" t="s">
        <v>86</v>
      </c>
      <c r="C46" s="441"/>
      <c r="D46" s="441"/>
      <c r="E46" s="441"/>
      <c r="F46" s="441"/>
      <c r="G46" s="441"/>
      <c r="H46" s="441"/>
      <c r="I46" s="441"/>
    </row>
    <row r="47" s="458" customFormat="1" ht="102" customHeight="1" spans="1:9">
      <c r="A47" s="433">
        <v>18</v>
      </c>
      <c r="B47" s="435" t="s">
        <v>87</v>
      </c>
      <c r="C47" s="435"/>
      <c r="D47" s="435"/>
      <c r="E47" s="435"/>
      <c r="F47" s="435"/>
      <c r="G47" s="435"/>
      <c r="H47" s="435"/>
      <c r="I47" s="435"/>
    </row>
    <row r="48" s="459" customFormat="1" ht="118" customHeight="1" spans="1:9">
      <c r="A48" s="369" t="s">
        <v>88</v>
      </c>
      <c r="B48" s="369"/>
      <c r="C48" s="369"/>
      <c r="D48" s="369"/>
      <c r="E48" s="369"/>
      <c r="F48" s="369"/>
      <c r="G48" s="369"/>
      <c r="H48" s="369"/>
      <c r="I48" s="369"/>
    </row>
  </sheetData>
  <mergeCells count="58">
    <mergeCell ref="A1:B1"/>
    <mergeCell ref="E1:G1"/>
    <mergeCell ref="A2:J2"/>
    <mergeCell ref="C3:H3"/>
    <mergeCell ref="A11:J11"/>
    <mergeCell ref="C12:H12"/>
    <mergeCell ref="A18:J18"/>
    <mergeCell ref="C19:H19"/>
    <mergeCell ref="B29:I29"/>
    <mergeCell ref="B30:I30"/>
    <mergeCell ref="B31:I31"/>
    <mergeCell ref="B32:I32"/>
    <mergeCell ref="B33:I33"/>
    <mergeCell ref="B34:I34"/>
    <mergeCell ref="B35:I35"/>
    <mergeCell ref="B36:I36"/>
    <mergeCell ref="B38:I38"/>
    <mergeCell ref="B39:I39"/>
    <mergeCell ref="B40:I40"/>
    <mergeCell ref="B41:I41"/>
    <mergeCell ref="B42:I42"/>
    <mergeCell ref="B43:I43"/>
    <mergeCell ref="B44:I44"/>
    <mergeCell ref="B45:I45"/>
    <mergeCell ref="B46:I46"/>
    <mergeCell ref="B47:I47"/>
    <mergeCell ref="A48:I48"/>
    <mergeCell ref="A3:A4"/>
    <mergeCell ref="A5:A7"/>
    <mergeCell ref="A8:A10"/>
    <mergeCell ref="A12:A13"/>
    <mergeCell ref="A14:A17"/>
    <mergeCell ref="A19:A20"/>
    <mergeCell ref="A21:A23"/>
    <mergeCell ref="A24:A26"/>
    <mergeCell ref="B3:B4"/>
    <mergeCell ref="B12:B13"/>
    <mergeCell ref="B19:B20"/>
    <mergeCell ref="H5:H7"/>
    <mergeCell ref="H8:H10"/>
    <mergeCell ref="H14:H17"/>
    <mergeCell ref="H21:H23"/>
    <mergeCell ref="H24:H26"/>
    <mergeCell ref="I3:I4"/>
    <mergeCell ref="I5:I10"/>
    <mergeCell ref="I12:I13"/>
    <mergeCell ref="I14:I17"/>
    <mergeCell ref="I19:I20"/>
    <mergeCell ref="I21:I26"/>
    <mergeCell ref="I27:I28"/>
    <mergeCell ref="J3:J4"/>
    <mergeCell ref="J5:J10"/>
    <mergeCell ref="J12:J13"/>
    <mergeCell ref="J14:J17"/>
    <mergeCell ref="J19:J20"/>
    <mergeCell ref="J21:J26"/>
    <mergeCell ref="A27:B28"/>
    <mergeCell ref="C27:H28"/>
  </mergeCells>
  <hyperlinks>
    <hyperlink ref="I27:I28" location="欧空附加费收取标准!A1" display="附加费收取标准，见附件"/>
  </hyperlinks>
  <pageMargins left="0.75" right="0.75" top="1" bottom="1" header="0.5" footer="0.5"/>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J41"/>
  <sheetViews>
    <sheetView zoomScale="85" zoomScaleNormal="85" workbookViewId="0">
      <selection activeCell="B15" sqref="B15"/>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23.125" customWidth="1"/>
    <col min="9" max="9" width="20.4416666666667" customWidth="1"/>
    <col min="10" max="10" width="38.3833333333333" customWidth="1"/>
  </cols>
  <sheetData>
    <row r="1" ht="75" customHeight="1" spans="1:10">
      <c r="A1" s="378" t="str">
        <f>_xlfn.DISPIMG("ID_678BBB40FA1A46A29A009CCCC352BCC2",1)</f>
        <v>=DISPIMG("ID_678BBB40FA1A46A29A009CCCC352BCC2",1)</v>
      </c>
      <c r="B1" s="378"/>
      <c r="C1" s="379"/>
      <c r="D1" s="378" t="s">
        <v>89</v>
      </c>
      <c r="E1" s="378"/>
      <c r="F1" s="378"/>
      <c r="G1" s="378"/>
      <c r="H1" s="378"/>
      <c r="I1" s="379"/>
      <c r="J1" s="379"/>
    </row>
    <row r="2" ht="41" customHeight="1" spans="1:10">
      <c r="A2" s="460" t="s">
        <v>90</v>
      </c>
      <c r="B2" s="461"/>
      <c r="C2" s="461"/>
      <c r="D2" s="461"/>
      <c r="E2" s="461"/>
      <c r="F2" s="461"/>
      <c r="G2" s="461"/>
      <c r="H2" s="461"/>
      <c r="I2" s="461"/>
      <c r="J2" s="491"/>
    </row>
    <row r="3" ht="22" customHeight="1" spans="1:10">
      <c r="A3" s="383" t="s">
        <v>33</v>
      </c>
      <c r="B3" s="383" t="s">
        <v>34</v>
      </c>
      <c r="C3" s="383" t="s">
        <v>35</v>
      </c>
      <c r="D3" s="383"/>
      <c r="E3" s="383"/>
      <c r="F3" s="383"/>
      <c r="G3" s="383"/>
      <c r="H3" s="383"/>
      <c r="I3" s="383" t="s">
        <v>36</v>
      </c>
      <c r="J3" s="383" t="s">
        <v>37</v>
      </c>
    </row>
    <row r="4" ht="22" customHeight="1" spans="1:10">
      <c r="A4" s="389"/>
      <c r="B4" s="389"/>
      <c r="C4" s="390" t="s">
        <v>38</v>
      </c>
      <c r="D4" s="390" t="s">
        <v>39</v>
      </c>
      <c r="E4" s="390" t="s">
        <v>40</v>
      </c>
      <c r="F4" s="390" t="s">
        <v>41</v>
      </c>
      <c r="G4" s="390" t="s">
        <v>42</v>
      </c>
      <c r="H4" s="390" t="s">
        <v>43</v>
      </c>
      <c r="I4" s="389"/>
      <c r="J4" s="389"/>
    </row>
    <row r="5" ht="40" customHeight="1" spans="1:10">
      <c r="A5" s="391" t="s">
        <v>91</v>
      </c>
      <c r="B5" s="392" t="s">
        <v>45</v>
      </c>
      <c r="C5" s="393">
        <f>C8-2</f>
        <v>49</v>
      </c>
      <c r="D5" s="393">
        <f>D8-2</f>
        <v>47</v>
      </c>
      <c r="E5" s="393">
        <f>E8-1.5</f>
        <v>45.5</v>
      </c>
      <c r="F5" s="393">
        <f>F8-1.5</f>
        <v>45.5</v>
      </c>
      <c r="G5" s="393">
        <f>G8-1.5</f>
        <v>45.5</v>
      </c>
      <c r="H5" s="462" t="s">
        <v>46</v>
      </c>
      <c r="I5" s="492" t="s">
        <v>92</v>
      </c>
      <c r="J5" s="514" t="s">
        <v>93</v>
      </c>
    </row>
    <row r="6" ht="40" customHeight="1" spans="1:10">
      <c r="A6" s="397"/>
      <c r="B6" s="398" t="s">
        <v>49</v>
      </c>
      <c r="C6" s="399">
        <f>C5+0.5</f>
        <v>49.5</v>
      </c>
      <c r="D6" s="399">
        <f>D5+0.5</f>
        <v>47.5</v>
      </c>
      <c r="E6" s="399">
        <f>E5+0.5</f>
        <v>46</v>
      </c>
      <c r="F6" s="399">
        <f>F5+0.5</f>
        <v>46</v>
      </c>
      <c r="G6" s="399">
        <f>G5+0.5</f>
        <v>46</v>
      </c>
      <c r="H6" s="463"/>
      <c r="I6" s="494"/>
      <c r="J6" s="515"/>
    </row>
    <row r="7" ht="40" customHeight="1" spans="1:10">
      <c r="A7" s="402"/>
      <c r="B7" s="403" t="s">
        <v>50</v>
      </c>
      <c r="C7" s="399">
        <f>C6+0.5</f>
        <v>50</v>
      </c>
      <c r="D7" s="399">
        <f>D6+0.5</f>
        <v>48</v>
      </c>
      <c r="E7" s="399">
        <f>E6+0.5</f>
        <v>46.5</v>
      </c>
      <c r="F7" s="399">
        <f>F6+0.5</f>
        <v>46.5</v>
      </c>
      <c r="G7" s="399">
        <f>G6+0.5</f>
        <v>46.5</v>
      </c>
      <c r="H7" s="464"/>
      <c r="I7" s="494"/>
      <c r="J7" s="515"/>
    </row>
    <row r="8" ht="40" customHeight="1" spans="1:10">
      <c r="A8" s="391" t="s">
        <v>94</v>
      </c>
      <c r="B8" s="392" t="s">
        <v>52</v>
      </c>
      <c r="C8" s="393">
        <f>D8+2</f>
        <v>51</v>
      </c>
      <c r="D8" s="393">
        <f>E8+2</f>
        <v>49</v>
      </c>
      <c r="E8" s="393">
        <v>47</v>
      </c>
      <c r="F8" s="393">
        <f>E8</f>
        <v>47</v>
      </c>
      <c r="G8" s="393">
        <f>F8</f>
        <v>47</v>
      </c>
      <c r="H8" s="406" t="s">
        <v>53</v>
      </c>
      <c r="I8" s="496"/>
      <c r="J8" s="515"/>
    </row>
    <row r="9" ht="40" customHeight="1" spans="1:10">
      <c r="A9" s="397"/>
      <c r="B9" s="398" t="s">
        <v>54</v>
      </c>
      <c r="C9" s="399">
        <f>D9+2</f>
        <v>52</v>
      </c>
      <c r="D9" s="399">
        <f>E9+2</f>
        <v>50</v>
      </c>
      <c r="E9" s="399">
        <f>E8+1</f>
        <v>48</v>
      </c>
      <c r="F9" s="399">
        <f>E9</f>
        <v>48</v>
      </c>
      <c r="G9" s="399">
        <f>F9</f>
        <v>48</v>
      </c>
      <c r="H9" s="400"/>
      <c r="I9" s="496"/>
      <c r="J9" s="515"/>
    </row>
    <row r="10" ht="40" customHeight="1" spans="1:10">
      <c r="A10" s="402"/>
      <c r="B10" s="403" t="s">
        <v>55</v>
      </c>
      <c r="C10" s="404">
        <f>D10+2</f>
        <v>54</v>
      </c>
      <c r="D10" s="404">
        <f>E10+2</f>
        <v>52</v>
      </c>
      <c r="E10" s="404">
        <f>E9+2</f>
        <v>50</v>
      </c>
      <c r="F10" s="404">
        <f>E10</f>
        <v>50</v>
      </c>
      <c r="G10" s="404">
        <f>F10</f>
        <v>50</v>
      </c>
      <c r="H10" s="405"/>
      <c r="I10" s="497"/>
      <c r="J10" s="516"/>
    </row>
    <row r="11" ht="45" customHeight="1" spans="1:10">
      <c r="A11" s="480" t="s">
        <v>95</v>
      </c>
      <c r="B11" s="480"/>
      <c r="C11" s="480"/>
      <c r="D11" s="480"/>
      <c r="E11" s="480"/>
      <c r="F11" s="480"/>
      <c r="G11" s="480"/>
      <c r="H11" s="480"/>
      <c r="I11" s="480"/>
      <c r="J11" s="480"/>
    </row>
    <row r="12" ht="22" customHeight="1" spans="1:10">
      <c r="A12" s="383" t="s">
        <v>33</v>
      </c>
      <c r="B12" s="383" t="s">
        <v>34</v>
      </c>
      <c r="C12" s="510" t="s">
        <v>35</v>
      </c>
      <c r="D12" s="510"/>
      <c r="E12" s="510"/>
      <c r="F12" s="510"/>
      <c r="G12" s="510"/>
      <c r="H12" s="510"/>
      <c r="I12" s="383" t="s">
        <v>36</v>
      </c>
      <c r="J12" s="383" t="s">
        <v>37</v>
      </c>
    </row>
    <row r="13" ht="22" customHeight="1" spans="1:10">
      <c r="A13" s="389"/>
      <c r="B13" s="389"/>
      <c r="C13" s="390" t="s">
        <v>38</v>
      </c>
      <c r="D13" s="390" t="s">
        <v>39</v>
      </c>
      <c r="E13" s="390" t="s">
        <v>40</v>
      </c>
      <c r="F13" s="390" t="s">
        <v>41</v>
      </c>
      <c r="G13" s="390" t="s">
        <v>42</v>
      </c>
      <c r="H13" s="390" t="s">
        <v>43</v>
      </c>
      <c r="I13" s="389"/>
      <c r="J13" s="389"/>
    </row>
    <row r="14" ht="40" customHeight="1" spans="1:10">
      <c r="A14" s="391" t="s">
        <v>96</v>
      </c>
      <c r="B14" s="392" t="s">
        <v>45</v>
      </c>
      <c r="C14" s="393">
        <f>C5-1</f>
        <v>48</v>
      </c>
      <c r="D14" s="393">
        <f t="shared" ref="C14:G14" si="0">D5-1</f>
        <v>46</v>
      </c>
      <c r="E14" s="393">
        <f t="shared" si="0"/>
        <v>44.5</v>
      </c>
      <c r="F14" s="393">
        <f t="shared" si="0"/>
        <v>44.5</v>
      </c>
      <c r="G14" s="393">
        <f t="shared" si="0"/>
        <v>44.5</v>
      </c>
      <c r="H14" s="462" t="s">
        <v>46</v>
      </c>
      <c r="I14" s="391" t="s">
        <v>92</v>
      </c>
      <c r="J14" s="514" t="s">
        <v>48</v>
      </c>
    </row>
    <row r="15" ht="40" customHeight="1" spans="1:10">
      <c r="A15" s="397"/>
      <c r="B15" s="398" t="s">
        <v>49</v>
      </c>
      <c r="C15" s="399">
        <f t="shared" ref="C15:G15" si="1">C6-1</f>
        <v>48.5</v>
      </c>
      <c r="D15" s="399">
        <f t="shared" si="1"/>
        <v>46.5</v>
      </c>
      <c r="E15" s="399">
        <f t="shared" si="1"/>
        <v>45</v>
      </c>
      <c r="F15" s="399">
        <f t="shared" si="1"/>
        <v>45</v>
      </c>
      <c r="G15" s="399">
        <f t="shared" si="1"/>
        <v>45</v>
      </c>
      <c r="H15" s="463"/>
      <c r="I15" s="506"/>
      <c r="J15" s="495"/>
    </row>
    <row r="16" ht="40" customHeight="1" spans="1:10">
      <c r="A16" s="402"/>
      <c r="B16" s="403" t="s">
        <v>50</v>
      </c>
      <c r="C16" s="404">
        <f t="shared" ref="C16:G16" si="2">C7-1</f>
        <v>49</v>
      </c>
      <c r="D16" s="404">
        <f t="shared" si="2"/>
        <v>47</v>
      </c>
      <c r="E16" s="404">
        <f t="shared" si="2"/>
        <v>45.5</v>
      </c>
      <c r="F16" s="404">
        <f t="shared" si="2"/>
        <v>45.5</v>
      </c>
      <c r="G16" s="404">
        <f t="shared" si="2"/>
        <v>45.5</v>
      </c>
      <c r="H16" s="464"/>
      <c r="I16" s="506"/>
      <c r="J16" s="495"/>
    </row>
    <row r="17" ht="40" customHeight="1" spans="1:10">
      <c r="A17" s="391" t="s">
        <v>97</v>
      </c>
      <c r="B17" s="392" t="s">
        <v>52</v>
      </c>
      <c r="C17" s="393">
        <f t="shared" ref="C17:G17" si="3">C8-1</f>
        <v>50</v>
      </c>
      <c r="D17" s="393">
        <f t="shared" si="3"/>
        <v>48</v>
      </c>
      <c r="E17" s="393">
        <f t="shared" si="3"/>
        <v>46</v>
      </c>
      <c r="F17" s="393">
        <f t="shared" si="3"/>
        <v>46</v>
      </c>
      <c r="G17" s="393">
        <f t="shared" si="3"/>
        <v>46</v>
      </c>
      <c r="H17" s="406" t="s">
        <v>53</v>
      </c>
      <c r="I17" s="397"/>
      <c r="J17" s="495"/>
    </row>
    <row r="18" ht="40" customHeight="1" spans="1:10">
      <c r="A18" s="397"/>
      <c r="B18" s="398" t="s">
        <v>54</v>
      </c>
      <c r="C18" s="399">
        <f t="shared" ref="C18:G18" si="4">C9-1</f>
        <v>51</v>
      </c>
      <c r="D18" s="399">
        <f t="shared" si="4"/>
        <v>49</v>
      </c>
      <c r="E18" s="399">
        <f t="shared" si="4"/>
        <v>47</v>
      </c>
      <c r="F18" s="399">
        <f t="shared" si="4"/>
        <v>47</v>
      </c>
      <c r="G18" s="399">
        <f t="shared" si="4"/>
        <v>47</v>
      </c>
      <c r="H18" s="400"/>
      <c r="I18" s="397"/>
      <c r="J18" s="495"/>
    </row>
    <row r="19" ht="40" customHeight="1" spans="1:10">
      <c r="A19" s="402"/>
      <c r="B19" s="403" t="s">
        <v>55</v>
      </c>
      <c r="C19" s="404">
        <f t="shared" ref="C19:G19" si="5">C10-1</f>
        <v>53</v>
      </c>
      <c r="D19" s="404">
        <f t="shared" si="5"/>
        <v>51</v>
      </c>
      <c r="E19" s="404">
        <f t="shared" si="5"/>
        <v>49</v>
      </c>
      <c r="F19" s="404">
        <f t="shared" si="5"/>
        <v>49</v>
      </c>
      <c r="G19" s="404">
        <f t="shared" si="5"/>
        <v>49</v>
      </c>
      <c r="H19" s="405"/>
      <c r="I19" s="402"/>
      <c r="J19" s="498"/>
    </row>
    <row r="20" s="459" customFormat="1" spans="1:9">
      <c r="A20" s="424" t="s">
        <v>65</v>
      </c>
      <c r="B20" s="425"/>
      <c r="C20" s="427" t="s">
        <v>66</v>
      </c>
      <c r="D20" s="428"/>
      <c r="E20" s="428"/>
      <c r="F20" s="428"/>
      <c r="G20" s="428"/>
      <c r="H20" s="449"/>
      <c r="I20" s="450" t="s">
        <v>67</v>
      </c>
    </row>
    <row r="21" s="459" customFormat="1" spans="1:9">
      <c r="A21" s="429"/>
      <c r="B21" s="430"/>
      <c r="C21" s="511"/>
      <c r="D21" s="512"/>
      <c r="E21" s="512"/>
      <c r="F21" s="512"/>
      <c r="G21" s="512"/>
      <c r="H21" s="513"/>
      <c r="I21" s="517"/>
    </row>
    <row r="22" s="458" customFormat="1" ht="21" customHeight="1" spans="1:9">
      <c r="A22" s="431" t="s">
        <v>68</v>
      </c>
      <c r="B22" s="432" t="s">
        <v>69</v>
      </c>
      <c r="C22" s="432"/>
      <c r="D22" s="432"/>
      <c r="E22" s="432"/>
      <c r="F22" s="432"/>
      <c r="G22" s="432"/>
      <c r="H22" s="432"/>
      <c r="I22" s="432"/>
    </row>
    <row r="23" s="458" customFormat="1" ht="21" customHeight="1" spans="1:9">
      <c r="A23" s="433">
        <v>1</v>
      </c>
      <c r="B23" s="436" t="s">
        <v>70</v>
      </c>
      <c r="C23" s="434"/>
      <c r="D23" s="434"/>
      <c r="E23" s="434"/>
      <c r="F23" s="434"/>
      <c r="G23" s="434"/>
      <c r="H23" s="434"/>
      <c r="I23" s="434"/>
    </row>
    <row r="24" s="458" customFormat="1" ht="35" customHeight="1" spans="1:9">
      <c r="A24" s="433">
        <v>2</v>
      </c>
      <c r="B24" s="435" t="s">
        <v>71</v>
      </c>
      <c r="C24" s="434"/>
      <c r="D24" s="434"/>
      <c r="E24" s="434"/>
      <c r="F24" s="434"/>
      <c r="G24" s="434"/>
      <c r="H24" s="434"/>
      <c r="I24" s="434"/>
    </row>
    <row r="25" s="458" customFormat="1" ht="41" customHeight="1" spans="1:9">
      <c r="A25" s="433">
        <v>3</v>
      </c>
      <c r="B25" s="436" t="s">
        <v>72</v>
      </c>
      <c r="C25" s="434"/>
      <c r="D25" s="434"/>
      <c r="E25" s="434"/>
      <c r="F25" s="434"/>
      <c r="G25" s="434"/>
      <c r="H25" s="434"/>
      <c r="I25" s="434"/>
    </row>
    <row r="26" s="458" customFormat="1" ht="21" customHeight="1" spans="1:9">
      <c r="A26" s="433">
        <v>4</v>
      </c>
      <c r="B26" s="434" t="s">
        <v>73</v>
      </c>
      <c r="C26" s="434"/>
      <c r="D26" s="434"/>
      <c r="E26" s="434"/>
      <c r="F26" s="434"/>
      <c r="G26" s="434"/>
      <c r="H26" s="434"/>
      <c r="I26" s="434"/>
    </row>
    <row r="27" s="458" customFormat="1" ht="21" customHeight="1" spans="1:9">
      <c r="A27" s="433">
        <v>5</v>
      </c>
      <c r="B27" s="432" t="s">
        <v>74</v>
      </c>
      <c r="C27" s="432"/>
      <c r="D27" s="432"/>
      <c r="E27" s="432"/>
      <c r="F27" s="432"/>
      <c r="G27" s="432"/>
      <c r="H27" s="432"/>
      <c r="I27" s="432"/>
    </row>
    <row r="28" s="458" customFormat="1" ht="21" customHeight="1" spans="1:9">
      <c r="A28" s="433">
        <v>6</v>
      </c>
      <c r="B28" s="482" t="s">
        <v>75</v>
      </c>
      <c r="C28" s="483"/>
      <c r="D28" s="483"/>
      <c r="E28" s="483"/>
      <c r="F28" s="483"/>
      <c r="G28" s="483"/>
      <c r="H28" s="483"/>
      <c r="I28" s="507"/>
    </row>
    <row r="29" s="458" customFormat="1" ht="21" customHeight="1" spans="1:9">
      <c r="A29" s="433">
        <v>7</v>
      </c>
      <c r="B29" s="482" t="s">
        <v>76</v>
      </c>
      <c r="C29" s="483"/>
      <c r="D29" s="483"/>
      <c r="E29" s="483"/>
      <c r="F29" s="483"/>
      <c r="G29" s="483"/>
      <c r="H29" s="483"/>
      <c r="I29" s="507"/>
    </row>
    <row r="30" s="458" customFormat="1" ht="21" customHeight="1" spans="1:9">
      <c r="A30" s="433">
        <v>8</v>
      </c>
      <c r="B30" s="484" t="s">
        <v>77</v>
      </c>
      <c r="C30" s="485"/>
      <c r="D30" s="485"/>
      <c r="E30" s="485"/>
      <c r="F30" s="485"/>
      <c r="G30" s="485"/>
      <c r="H30" s="485"/>
      <c r="I30" s="485"/>
    </row>
    <row r="31" s="458" customFormat="1" ht="21" customHeight="1" spans="1:9">
      <c r="A31" s="433">
        <v>9</v>
      </c>
      <c r="B31" s="432" t="s">
        <v>78</v>
      </c>
      <c r="C31" s="432"/>
      <c r="D31" s="432"/>
      <c r="E31" s="432"/>
      <c r="F31" s="432"/>
      <c r="G31" s="432"/>
      <c r="H31" s="432"/>
      <c r="I31" s="432"/>
    </row>
    <row r="32" s="458" customFormat="1" ht="21" customHeight="1" spans="1:9">
      <c r="A32" s="433">
        <v>10</v>
      </c>
      <c r="B32" s="486" t="s">
        <v>79</v>
      </c>
      <c r="C32" s="486"/>
      <c r="D32" s="486"/>
      <c r="E32" s="486"/>
      <c r="F32" s="486"/>
      <c r="G32" s="486"/>
      <c r="H32" s="486"/>
      <c r="I32" s="486"/>
    </row>
    <row r="33" s="458" customFormat="1" ht="21" customHeight="1" spans="1:9">
      <c r="A33" s="433">
        <v>11</v>
      </c>
      <c r="B33" s="487" t="s">
        <v>80</v>
      </c>
      <c r="C33" s="488"/>
      <c r="D33" s="488"/>
      <c r="E33" s="488"/>
      <c r="F33" s="488"/>
      <c r="G33" s="488"/>
      <c r="H33" s="488"/>
      <c r="I33" s="508"/>
    </row>
    <row r="34" s="458" customFormat="1" ht="21" customHeight="1" spans="1:9">
      <c r="A34" s="433">
        <v>12</v>
      </c>
      <c r="B34" s="487" t="s">
        <v>81</v>
      </c>
      <c r="C34" s="488"/>
      <c r="D34" s="488"/>
      <c r="E34" s="488"/>
      <c r="F34" s="488"/>
      <c r="G34" s="488"/>
      <c r="H34" s="488"/>
      <c r="I34" s="508"/>
    </row>
    <row r="35" s="458" customFormat="1" ht="21" customHeight="1" spans="1:9">
      <c r="A35" s="433">
        <v>13</v>
      </c>
      <c r="B35" s="439" t="s">
        <v>82</v>
      </c>
      <c r="C35" s="439"/>
      <c r="D35" s="439"/>
      <c r="E35" s="439"/>
      <c r="F35" s="439"/>
      <c r="G35" s="439"/>
      <c r="H35" s="439"/>
      <c r="I35" s="439"/>
    </row>
    <row r="36" s="458" customFormat="1" ht="21" customHeight="1" spans="1:9">
      <c r="A36" s="433">
        <v>14</v>
      </c>
      <c r="B36" s="440" t="s">
        <v>83</v>
      </c>
      <c r="C36" s="440"/>
      <c r="D36" s="440"/>
      <c r="E36" s="440"/>
      <c r="F36" s="440"/>
      <c r="G36" s="440"/>
      <c r="H36" s="440"/>
      <c r="I36" s="440"/>
    </row>
    <row r="37" s="458" customFormat="1" ht="34" customHeight="1" spans="1:9">
      <c r="A37" s="433">
        <v>15</v>
      </c>
      <c r="B37" s="489" t="s">
        <v>84</v>
      </c>
      <c r="C37" s="490"/>
      <c r="D37" s="490"/>
      <c r="E37" s="490"/>
      <c r="F37" s="490"/>
      <c r="G37" s="490"/>
      <c r="H37" s="490"/>
      <c r="I37" s="509"/>
    </row>
    <row r="38" s="458" customFormat="1" ht="22" customHeight="1" spans="1:9">
      <c r="A38" s="433">
        <v>16</v>
      </c>
      <c r="B38" s="489" t="s">
        <v>85</v>
      </c>
      <c r="C38" s="490"/>
      <c r="D38" s="490"/>
      <c r="E38" s="490"/>
      <c r="F38" s="490"/>
      <c r="G38" s="490"/>
      <c r="H38" s="490"/>
      <c r="I38" s="509"/>
    </row>
    <row r="39" s="458" customFormat="1" ht="21" customHeight="1" spans="1:9">
      <c r="A39" s="433">
        <v>17</v>
      </c>
      <c r="B39" s="441" t="s">
        <v>86</v>
      </c>
      <c r="C39" s="441"/>
      <c r="D39" s="441"/>
      <c r="E39" s="441"/>
      <c r="F39" s="441"/>
      <c r="G39" s="441"/>
      <c r="H39" s="441"/>
      <c r="I39" s="441"/>
    </row>
    <row r="40" s="458" customFormat="1" ht="102" customHeight="1" spans="1:9">
      <c r="A40" s="433">
        <v>18</v>
      </c>
      <c r="B40" s="435" t="s">
        <v>87</v>
      </c>
      <c r="C40" s="435"/>
      <c r="D40" s="435"/>
      <c r="E40" s="435"/>
      <c r="F40" s="435"/>
      <c r="G40" s="435"/>
      <c r="H40" s="435"/>
      <c r="I40" s="435"/>
    </row>
    <row r="41" s="459" customFormat="1" ht="118" customHeight="1" spans="1:9">
      <c r="A41" s="369" t="s">
        <v>88</v>
      </c>
      <c r="B41" s="369"/>
      <c r="C41" s="369"/>
      <c r="D41" s="369"/>
      <c r="E41" s="369"/>
      <c r="F41" s="369"/>
      <c r="G41" s="369"/>
      <c r="H41" s="369"/>
      <c r="I41" s="369"/>
    </row>
  </sheetData>
  <mergeCells count="48">
    <mergeCell ref="A1:B1"/>
    <mergeCell ref="D1:H1"/>
    <mergeCell ref="A2:J2"/>
    <mergeCell ref="C3:H3"/>
    <mergeCell ref="A11:J11"/>
    <mergeCell ref="C12:H12"/>
    <mergeCell ref="B22:I22"/>
    <mergeCell ref="B23:I23"/>
    <mergeCell ref="B24:I24"/>
    <mergeCell ref="B25:I25"/>
    <mergeCell ref="B26:I26"/>
    <mergeCell ref="B27:I27"/>
    <mergeCell ref="B28:I28"/>
    <mergeCell ref="B29:I29"/>
    <mergeCell ref="B31:I31"/>
    <mergeCell ref="B32:I32"/>
    <mergeCell ref="B33:I33"/>
    <mergeCell ref="B34:I34"/>
    <mergeCell ref="B35:I35"/>
    <mergeCell ref="B36:I36"/>
    <mergeCell ref="B37:I37"/>
    <mergeCell ref="B38:I38"/>
    <mergeCell ref="B39:I39"/>
    <mergeCell ref="B40:I40"/>
    <mergeCell ref="A41:I41"/>
    <mergeCell ref="A3:A4"/>
    <mergeCell ref="A5:A7"/>
    <mergeCell ref="A8:A10"/>
    <mergeCell ref="A12:A13"/>
    <mergeCell ref="A14:A16"/>
    <mergeCell ref="A17:A19"/>
    <mergeCell ref="B3:B4"/>
    <mergeCell ref="B12:B13"/>
    <mergeCell ref="H5:H7"/>
    <mergeCell ref="H8:H10"/>
    <mergeCell ref="H14:H16"/>
    <mergeCell ref="H17:H19"/>
    <mergeCell ref="I3:I4"/>
    <mergeCell ref="I5:I10"/>
    <mergeCell ref="I12:I13"/>
    <mergeCell ref="I14:I19"/>
    <mergeCell ref="I20:I21"/>
    <mergeCell ref="J3:J4"/>
    <mergeCell ref="J5:J10"/>
    <mergeCell ref="J12:J13"/>
    <mergeCell ref="J14:J19"/>
    <mergeCell ref="A20:B21"/>
    <mergeCell ref="C20:H21"/>
  </mergeCells>
  <hyperlinks>
    <hyperlink ref="I20:I21" location="欧空附加费收取标准!A1" display="附加费收取标准，见附件"/>
  </hyperlinks>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zoomScale="70" zoomScaleNormal="70" workbookViewId="0">
      <selection activeCell="I5" sqref="I5:I10"/>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21.75" customWidth="1"/>
    <col min="9" max="9" width="20.4416666666667" customWidth="1"/>
    <col min="10" max="10" width="38.3833333333333" customWidth="1"/>
  </cols>
  <sheetData>
    <row r="1" ht="75" customHeight="1" spans="1:10">
      <c r="A1" s="378" t="str">
        <f>_xlfn.DISPIMG("ID_678BBB40FA1A46A29A009CCCC352BCC2",1)</f>
        <v>=DISPIMG("ID_678BBB40FA1A46A29A009CCCC352BCC2",1)</v>
      </c>
      <c r="B1" s="378"/>
      <c r="C1" s="379"/>
      <c r="D1" s="378" t="s">
        <v>98</v>
      </c>
      <c r="E1" s="378"/>
      <c r="F1" s="378"/>
      <c r="G1" s="378"/>
      <c r="H1" s="378"/>
      <c r="I1" s="379"/>
      <c r="J1" s="379"/>
    </row>
    <row r="2" ht="41" customHeight="1" spans="1:10">
      <c r="A2" s="460" t="s">
        <v>99</v>
      </c>
      <c r="B2" s="461"/>
      <c r="C2" s="461"/>
      <c r="D2" s="461"/>
      <c r="E2" s="461"/>
      <c r="F2" s="461"/>
      <c r="G2" s="461"/>
      <c r="H2" s="461"/>
      <c r="I2" s="461"/>
      <c r="J2" s="491"/>
    </row>
    <row r="3" ht="22" customHeight="1" spans="1:10">
      <c r="A3" s="383" t="s">
        <v>33</v>
      </c>
      <c r="B3" s="383" t="s">
        <v>34</v>
      </c>
      <c r="C3" s="383" t="s">
        <v>35</v>
      </c>
      <c r="D3" s="383"/>
      <c r="E3" s="383"/>
      <c r="F3" s="383"/>
      <c r="G3" s="383"/>
      <c r="H3" s="383"/>
      <c r="I3" s="383" t="s">
        <v>36</v>
      </c>
      <c r="J3" s="383" t="s">
        <v>37</v>
      </c>
    </row>
    <row r="4" ht="22" customHeight="1" spans="1:10">
      <c r="A4" s="389"/>
      <c r="B4" s="389"/>
      <c r="C4" s="390" t="s">
        <v>38</v>
      </c>
      <c r="D4" s="390" t="s">
        <v>39</v>
      </c>
      <c r="E4" s="390" t="s">
        <v>40</v>
      </c>
      <c r="F4" s="390" t="s">
        <v>41</v>
      </c>
      <c r="G4" s="390" t="s">
        <v>42</v>
      </c>
      <c r="H4" s="390" t="s">
        <v>43</v>
      </c>
      <c r="I4" s="389"/>
      <c r="J4" s="389"/>
    </row>
    <row r="5" ht="40" customHeight="1" spans="1:10">
      <c r="A5" s="391" t="s">
        <v>100</v>
      </c>
      <c r="B5" s="392" t="s">
        <v>45</v>
      </c>
      <c r="C5" s="393">
        <f>C8-2</f>
        <v>42</v>
      </c>
      <c r="D5" s="393">
        <f>D8-2</f>
        <v>40</v>
      </c>
      <c r="E5" s="393">
        <f>E8-1.5</f>
        <v>38.5</v>
      </c>
      <c r="F5" s="393">
        <f>F8-1.5</f>
        <v>38.5</v>
      </c>
      <c r="G5" s="393">
        <f>G8-1.5</f>
        <v>38.5</v>
      </c>
      <c r="H5" s="462" t="s">
        <v>46</v>
      </c>
      <c r="I5" s="492" t="s">
        <v>101</v>
      </c>
      <c r="J5" s="514" t="s">
        <v>102</v>
      </c>
    </row>
    <row r="6" ht="40" customHeight="1" spans="1:10">
      <c r="A6" s="397"/>
      <c r="B6" s="398" t="s">
        <v>49</v>
      </c>
      <c r="C6" s="399">
        <f>C5+0.5</f>
        <v>42.5</v>
      </c>
      <c r="D6" s="399">
        <f>D5+0.5</f>
        <v>40.5</v>
      </c>
      <c r="E6" s="399">
        <f>E5+0.5</f>
        <v>39</v>
      </c>
      <c r="F6" s="399">
        <f>F5+0.5</f>
        <v>39</v>
      </c>
      <c r="G6" s="399">
        <f>G5+0.5</f>
        <v>39</v>
      </c>
      <c r="H6" s="463"/>
      <c r="I6" s="494"/>
      <c r="J6" s="515"/>
    </row>
    <row r="7" ht="40" customHeight="1" spans="1:10">
      <c r="A7" s="402"/>
      <c r="B7" s="403" t="s">
        <v>50</v>
      </c>
      <c r="C7" s="404">
        <f>C6+0.5</f>
        <v>43</v>
      </c>
      <c r="D7" s="404">
        <f>D6+0.5</f>
        <v>41</v>
      </c>
      <c r="E7" s="404">
        <f>E6+0.5</f>
        <v>39.5</v>
      </c>
      <c r="F7" s="404">
        <f>F6+0.5</f>
        <v>39.5</v>
      </c>
      <c r="G7" s="404">
        <f>G6+0.5</f>
        <v>39.5</v>
      </c>
      <c r="H7" s="464"/>
      <c r="I7" s="494"/>
      <c r="J7" s="515"/>
    </row>
    <row r="8" ht="40" customHeight="1" spans="1:10">
      <c r="A8" s="391" t="s">
        <v>103</v>
      </c>
      <c r="B8" s="392" t="s">
        <v>52</v>
      </c>
      <c r="C8" s="393">
        <f>D8+2</f>
        <v>44</v>
      </c>
      <c r="D8" s="393">
        <f>E8+2</f>
        <v>42</v>
      </c>
      <c r="E8" s="393">
        <v>40</v>
      </c>
      <c r="F8" s="393">
        <f>E8</f>
        <v>40</v>
      </c>
      <c r="G8" s="393">
        <f>F8</f>
        <v>40</v>
      </c>
      <c r="H8" s="406" t="s">
        <v>53</v>
      </c>
      <c r="I8" s="496"/>
      <c r="J8" s="515"/>
    </row>
    <row r="9" ht="40" customHeight="1" spans="1:10">
      <c r="A9" s="397"/>
      <c r="B9" s="398" t="s">
        <v>54</v>
      </c>
      <c r="C9" s="399">
        <f>D9+2</f>
        <v>45</v>
      </c>
      <c r="D9" s="399">
        <f>E9+2</f>
        <v>43</v>
      </c>
      <c r="E9" s="399">
        <f>E8+1</f>
        <v>41</v>
      </c>
      <c r="F9" s="399">
        <f>E9</f>
        <v>41</v>
      </c>
      <c r="G9" s="399">
        <f>F9</f>
        <v>41</v>
      </c>
      <c r="H9" s="400"/>
      <c r="I9" s="496"/>
      <c r="J9" s="515"/>
    </row>
    <row r="10" ht="40" customHeight="1" spans="1:10">
      <c r="A10" s="402"/>
      <c r="B10" s="403" t="s">
        <v>55</v>
      </c>
      <c r="C10" s="404">
        <f>D10+2</f>
        <v>47</v>
      </c>
      <c r="D10" s="404">
        <f>E10+2</f>
        <v>45</v>
      </c>
      <c r="E10" s="404">
        <f>E9+2</f>
        <v>43</v>
      </c>
      <c r="F10" s="404">
        <f>E10</f>
        <v>43</v>
      </c>
      <c r="G10" s="404">
        <f>F10</f>
        <v>43</v>
      </c>
      <c r="H10" s="405"/>
      <c r="I10" s="497"/>
      <c r="J10" s="516"/>
    </row>
    <row r="11" ht="45" customHeight="1" spans="1:10">
      <c r="A11" s="480" t="s">
        <v>104</v>
      </c>
      <c r="B11" s="480"/>
      <c r="C11" s="480"/>
      <c r="D11" s="480"/>
      <c r="E11" s="480"/>
      <c r="F11" s="480"/>
      <c r="G11" s="480"/>
      <c r="H11" s="480"/>
      <c r="I11" s="480"/>
      <c r="J11" s="480"/>
    </row>
    <row r="12" ht="22" customHeight="1" spans="1:10">
      <c r="A12" s="383" t="s">
        <v>33</v>
      </c>
      <c r="B12" s="383" t="s">
        <v>34</v>
      </c>
      <c r="C12" s="510" t="s">
        <v>35</v>
      </c>
      <c r="D12" s="510"/>
      <c r="E12" s="510"/>
      <c r="F12" s="510"/>
      <c r="G12" s="510"/>
      <c r="H12" s="510"/>
      <c r="I12" s="383" t="s">
        <v>36</v>
      </c>
      <c r="J12" s="383" t="s">
        <v>37</v>
      </c>
    </row>
    <row r="13" ht="22" customHeight="1" spans="1:10">
      <c r="A13" s="389"/>
      <c r="B13" s="389"/>
      <c r="C13" s="390" t="s">
        <v>38</v>
      </c>
      <c r="D13" s="390" t="s">
        <v>39</v>
      </c>
      <c r="E13" s="390" t="s">
        <v>40</v>
      </c>
      <c r="F13" s="390" t="s">
        <v>41</v>
      </c>
      <c r="G13" s="390" t="s">
        <v>42</v>
      </c>
      <c r="H13" s="390" t="s">
        <v>43</v>
      </c>
      <c r="I13" s="389"/>
      <c r="J13" s="389"/>
    </row>
    <row r="14" ht="40" customHeight="1" spans="1:10">
      <c r="A14" s="391" t="s">
        <v>105</v>
      </c>
      <c r="B14" s="392" t="s">
        <v>45</v>
      </c>
      <c r="C14" s="393">
        <f t="shared" ref="C14:G14" si="0">C5-1</f>
        <v>41</v>
      </c>
      <c r="D14" s="393">
        <f t="shared" si="0"/>
        <v>39</v>
      </c>
      <c r="E14" s="393">
        <f t="shared" si="0"/>
        <v>37.5</v>
      </c>
      <c r="F14" s="393">
        <f t="shared" si="0"/>
        <v>37.5</v>
      </c>
      <c r="G14" s="393">
        <f t="shared" si="0"/>
        <v>37.5</v>
      </c>
      <c r="H14" s="462" t="s">
        <v>46</v>
      </c>
      <c r="I14" s="391" t="s">
        <v>101</v>
      </c>
      <c r="J14" s="514" t="s">
        <v>102</v>
      </c>
    </row>
    <row r="15" ht="40" customHeight="1" spans="1:10">
      <c r="A15" s="397"/>
      <c r="B15" s="398" t="s">
        <v>49</v>
      </c>
      <c r="C15" s="399">
        <f t="shared" ref="C15:G15" si="1">C6-1</f>
        <v>41.5</v>
      </c>
      <c r="D15" s="399">
        <f t="shared" si="1"/>
        <v>39.5</v>
      </c>
      <c r="E15" s="399">
        <f t="shared" si="1"/>
        <v>38</v>
      </c>
      <c r="F15" s="399">
        <f t="shared" si="1"/>
        <v>38</v>
      </c>
      <c r="G15" s="399">
        <f t="shared" si="1"/>
        <v>38</v>
      </c>
      <c r="H15" s="463"/>
      <c r="I15" s="506"/>
      <c r="J15" s="495"/>
    </row>
    <row r="16" ht="40" customHeight="1" spans="1:10">
      <c r="A16" s="402"/>
      <c r="B16" s="403" t="s">
        <v>50</v>
      </c>
      <c r="C16" s="404">
        <f t="shared" ref="C16:G16" si="2">C7-1</f>
        <v>42</v>
      </c>
      <c r="D16" s="404">
        <f t="shared" si="2"/>
        <v>40</v>
      </c>
      <c r="E16" s="404">
        <f t="shared" si="2"/>
        <v>38.5</v>
      </c>
      <c r="F16" s="404">
        <f t="shared" si="2"/>
        <v>38.5</v>
      </c>
      <c r="G16" s="404">
        <f t="shared" si="2"/>
        <v>38.5</v>
      </c>
      <c r="H16" s="464"/>
      <c r="I16" s="506"/>
      <c r="J16" s="495"/>
    </row>
    <row r="17" ht="40" customHeight="1" spans="1:10">
      <c r="A17" s="391" t="s">
        <v>106</v>
      </c>
      <c r="B17" s="392" t="s">
        <v>52</v>
      </c>
      <c r="C17" s="393">
        <f t="shared" ref="C17:G17" si="3">C8-1</f>
        <v>43</v>
      </c>
      <c r="D17" s="393">
        <f t="shared" si="3"/>
        <v>41</v>
      </c>
      <c r="E17" s="393">
        <f t="shared" si="3"/>
        <v>39</v>
      </c>
      <c r="F17" s="393">
        <f t="shared" si="3"/>
        <v>39</v>
      </c>
      <c r="G17" s="393">
        <f t="shared" si="3"/>
        <v>39</v>
      </c>
      <c r="H17" s="406" t="s">
        <v>53</v>
      </c>
      <c r="I17" s="397"/>
      <c r="J17" s="495"/>
    </row>
    <row r="18" ht="40" customHeight="1" spans="1:10">
      <c r="A18" s="397"/>
      <c r="B18" s="398" t="s">
        <v>54</v>
      </c>
      <c r="C18" s="399">
        <f t="shared" ref="C18:G18" si="4">C9-1</f>
        <v>44</v>
      </c>
      <c r="D18" s="399">
        <f t="shared" si="4"/>
        <v>42</v>
      </c>
      <c r="E18" s="399">
        <f t="shared" si="4"/>
        <v>40</v>
      </c>
      <c r="F18" s="399">
        <f t="shared" si="4"/>
        <v>40</v>
      </c>
      <c r="G18" s="399">
        <f t="shared" si="4"/>
        <v>40</v>
      </c>
      <c r="H18" s="400"/>
      <c r="I18" s="397"/>
      <c r="J18" s="495"/>
    </row>
    <row r="19" ht="40" customHeight="1" spans="1:10">
      <c r="A19" s="402"/>
      <c r="B19" s="403" t="s">
        <v>55</v>
      </c>
      <c r="C19" s="404">
        <f t="shared" ref="C19:G19" si="5">C10-1</f>
        <v>46</v>
      </c>
      <c r="D19" s="404">
        <f t="shared" si="5"/>
        <v>44</v>
      </c>
      <c r="E19" s="404">
        <f t="shared" si="5"/>
        <v>42</v>
      </c>
      <c r="F19" s="404">
        <f t="shared" si="5"/>
        <v>42</v>
      </c>
      <c r="G19" s="404">
        <f t="shared" si="5"/>
        <v>42</v>
      </c>
      <c r="H19" s="405"/>
      <c r="I19" s="402"/>
      <c r="J19" s="498"/>
    </row>
    <row r="20" s="459" customFormat="1" spans="1:9">
      <c r="A20" s="424" t="s">
        <v>65</v>
      </c>
      <c r="B20" s="425"/>
      <c r="C20" s="427" t="s">
        <v>66</v>
      </c>
      <c r="D20" s="428"/>
      <c r="E20" s="428"/>
      <c r="F20" s="428"/>
      <c r="G20" s="428"/>
      <c r="H20" s="449"/>
      <c r="I20" s="450" t="s">
        <v>67</v>
      </c>
    </row>
    <row r="21" s="459" customFormat="1" spans="1:9">
      <c r="A21" s="429"/>
      <c r="B21" s="430"/>
      <c r="C21" s="511"/>
      <c r="D21" s="512"/>
      <c r="E21" s="512"/>
      <c r="F21" s="512"/>
      <c r="G21" s="512"/>
      <c r="H21" s="513"/>
      <c r="I21" s="517"/>
    </row>
    <row r="22" s="458" customFormat="1" ht="21" customHeight="1" spans="1:9">
      <c r="A22" s="431" t="s">
        <v>68</v>
      </c>
      <c r="B22" s="432" t="s">
        <v>69</v>
      </c>
      <c r="C22" s="432"/>
      <c r="D22" s="432"/>
      <c r="E22" s="432"/>
      <c r="F22" s="432"/>
      <c r="G22" s="432"/>
      <c r="H22" s="432"/>
      <c r="I22" s="432"/>
    </row>
    <row r="23" s="458" customFormat="1" ht="21" customHeight="1" spans="1:9">
      <c r="A23" s="433">
        <v>1</v>
      </c>
      <c r="B23" s="436" t="s">
        <v>70</v>
      </c>
      <c r="C23" s="434"/>
      <c r="D23" s="434"/>
      <c r="E23" s="434"/>
      <c r="F23" s="434"/>
      <c r="G23" s="434"/>
      <c r="H23" s="434"/>
      <c r="I23" s="434"/>
    </row>
    <row r="24" s="458" customFormat="1" ht="35" customHeight="1" spans="1:9">
      <c r="A24" s="433">
        <v>2</v>
      </c>
      <c r="B24" s="435" t="s">
        <v>71</v>
      </c>
      <c r="C24" s="434"/>
      <c r="D24" s="434"/>
      <c r="E24" s="434"/>
      <c r="F24" s="434"/>
      <c r="G24" s="434"/>
      <c r="H24" s="434"/>
      <c r="I24" s="434"/>
    </row>
    <row r="25" s="458" customFormat="1" ht="41" customHeight="1" spans="1:9">
      <c r="A25" s="433">
        <v>3</v>
      </c>
      <c r="B25" s="436" t="s">
        <v>72</v>
      </c>
      <c r="C25" s="434"/>
      <c r="D25" s="434"/>
      <c r="E25" s="434"/>
      <c r="F25" s="434"/>
      <c r="G25" s="434"/>
      <c r="H25" s="434"/>
      <c r="I25" s="434"/>
    </row>
    <row r="26" s="458" customFormat="1" ht="21" customHeight="1" spans="1:9">
      <c r="A26" s="433">
        <v>4</v>
      </c>
      <c r="B26" s="434" t="s">
        <v>73</v>
      </c>
      <c r="C26" s="434"/>
      <c r="D26" s="434"/>
      <c r="E26" s="434"/>
      <c r="F26" s="434"/>
      <c r="G26" s="434"/>
      <c r="H26" s="434"/>
      <c r="I26" s="434"/>
    </row>
    <row r="27" s="458" customFormat="1" ht="21" customHeight="1" spans="1:9">
      <c r="A27" s="433">
        <v>5</v>
      </c>
      <c r="B27" s="432" t="s">
        <v>74</v>
      </c>
      <c r="C27" s="432"/>
      <c r="D27" s="432"/>
      <c r="E27" s="432"/>
      <c r="F27" s="432"/>
      <c r="G27" s="432"/>
      <c r="H27" s="432"/>
      <c r="I27" s="432"/>
    </row>
    <row r="28" s="458" customFormat="1" ht="21" customHeight="1" spans="1:9">
      <c r="A28" s="433">
        <v>6</v>
      </c>
      <c r="B28" s="482" t="s">
        <v>75</v>
      </c>
      <c r="C28" s="483"/>
      <c r="D28" s="483"/>
      <c r="E28" s="483"/>
      <c r="F28" s="483"/>
      <c r="G28" s="483"/>
      <c r="H28" s="483"/>
      <c r="I28" s="507"/>
    </row>
    <row r="29" s="458" customFormat="1" ht="21" customHeight="1" spans="1:9">
      <c r="A29" s="433">
        <v>7</v>
      </c>
      <c r="B29" s="482" t="s">
        <v>76</v>
      </c>
      <c r="C29" s="483"/>
      <c r="D29" s="483"/>
      <c r="E29" s="483"/>
      <c r="F29" s="483"/>
      <c r="G29" s="483"/>
      <c r="H29" s="483"/>
      <c r="I29" s="507"/>
    </row>
    <row r="30" s="458" customFormat="1" ht="21" customHeight="1" spans="1:9">
      <c r="A30" s="433">
        <v>8</v>
      </c>
      <c r="B30" s="484" t="s">
        <v>77</v>
      </c>
      <c r="C30" s="485"/>
      <c r="D30" s="485"/>
      <c r="E30" s="485"/>
      <c r="F30" s="485"/>
      <c r="G30" s="485"/>
      <c r="H30" s="485"/>
      <c r="I30" s="485"/>
    </row>
    <row r="31" s="458" customFormat="1" ht="21" customHeight="1" spans="1:9">
      <c r="A31" s="433">
        <v>9</v>
      </c>
      <c r="B31" s="432" t="s">
        <v>78</v>
      </c>
      <c r="C31" s="432"/>
      <c r="D31" s="432"/>
      <c r="E31" s="432"/>
      <c r="F31" s="432"/>
      <c r="G31" s="432"/>
      <c r="H31" s="432"/>
      <c r="I31" s="432"/>
    </row>
    <row r="32" s="458" customFormat="1" ht="21" customHeight="1" spans="1:9">
      <c r="A32" s="433">
        <v>10</v>
      </c>
      <c r="B32" s="486" t="s">
        <v>79</v>
      </c>
      <c r="C32" s="486"/>
      <c r="D32" s="486"/>
      <c r="E32" s="486"/>
      <c r="F32" s="486"/>
      <c r="G32" s="486"/>
      <c r="H32" s="486"/>
      <c r="I32" s="486"/>
    </row>
    <row r="33" s="458" customFormat="1" ht="21" customHeight="1" spans="1:9">
      <c r="A33" s="433">
        <v>11</v>
      </c>
      <c r="B33" s="487" t="s">
        <v>80</v>
      </c>
      <c r="C33" s="488"/>
      <c r="D33" s="488"/>
      <c r="E33" s="488"/>
      <c r="F33" s="488"/>
      <c r="G33" s="488"/>
      <c r="H33" s="488"/>
      <c r="I33" s="508"/>
    </row>
    <row r="34" s="458" customFormat="1" ht="21" customHeight="1" spans="1:9">
      <c r="A34" s="433">
        <v>12</v>
      </c>
      <c r="B34" s="487" t="s">
        <v>81</v>
      </c>
      <c r="C34" s="488"/>
      <c r="D34" s="488"/>
      <c r="E34" s="488"/>
      <c r="F34" s="488"/>
      <c r="G34" s="488"/>
      <c r="H34" s="488"/>
      <c r="I34" s="508"/>
    </row>
    <row r="35" s="458" customFormat="1" ht="21" customHeight="1" spans="1:9">
      <c r="A35" s="433">
        <v>13</v>
      </c>
      <c r="B35" s="439" t="s">
        <v>82</v>
      </c>
      <c r="C35" s="439"/>
      <c r="D35" s="439"/>
      <c r="E35" s="439"/>
      <c r="F35" s="439"/>
      <c r="G35" s="439"/>
      <c r="H35" s="439"/>
      <c r="I35" s="439"/>
    </row>
    <row r="36" s="458" customFormat="1" ht="21" customHeight="1" spans="1:9">
      <c r="A36" s="433">
        <v>14</v>
      </c>
      <c r="B36" s="440" t="s">
        <v>83</v>
      </c>
      <c r="C36" s="440"/>
      <c r="D36" s="440"/>
      <c r="E36" s="440"/>
      <c r="F36" s="440"/>
      <c r="G36" s="440"/>
      <c r="H36" s="440"/>
      <c r="I36" s="440"/>
    </row>
    <row r="37" s="458" customFormat="1" ht="34" customHeight="1" spans="1:9">
      <c r="A37" s="433">
        <v>15</v>
      </c>
      <c r="B37" s="489" t="s">
        <v>84</v>
      </c>
      <c r="C37" s="490"/>
      <c r="D37" s="490"/>
      <c r="E37" s="490"/>
      <c r="F37" s="490"/>
      <c r="G37" s="490"/>
      <c r="H37" s="490"/>
      <c r="I37" s="509"/>
    </row>
    <row r="38" s="458" customFormat="1" ht="22" customHeight="1" spans="1:9">
      <c r="A38" s="433">
        <v>16</v>
      </c>
      <c r="B38" s="489" t="s">
        <v>85</v>
      </c>
      <c r="C38" s="490"/>
      <c r="D38" s="490"/>
      <c r="E38" s="490"/>
      <c r="F38" s="490"/>
      <c r="G38" s="490"/>
      <c r="H38" s="490"/>
      <c r="I38" s="509"/>
    </row>
    <row r="39" s="458" customFormat="1" ht="21" customHeight="1" spans="1:9">
      <c r="A39" s="433">
        <v>17</v>
      </c>
      <c r="B39" s="441" t="s">
        <v>86</v>
      </c>
      <c r="C39" s="441"/>
      <c r="D39" s="441"/>
      <c r="E39" s="441"/>
      <c r="F39" s="441"/>
      <c r="G39" s="441"/>
      <c r="H39" s="441"/>
      <c r="I39" s="441"/>
    </row>
    <row r="40" s="458" customFormat="1" ht="102" customHeight="1" spans="1:9">
      <c r="A40" s="433">
        <v>18</v>
      </c>
      <c r="B40" s="435" t="s">
        <v>87</v>
      </c>
      <c r="C40" s="435"/>
      <c r="D40" s="435"/>
      <c r="E40" s="435"/>
      <c r="F40" s="435"/>
      <c r="G40" s="435"/>
      <c r="H40" s="435"/>
      <c r="I40" s="435"/>
    </row>
    <row r="41" s="459" customFormat="1" ht="118" customHeight="1" spans="1:9">
      <c r="A41" s="369" t="s">
        <v>88</v>
      </c>
      <c r="B41" s="369"/>
      <c r="C41" s="369"/>
      <c r="D41" s="369"/>
      <c r="E41" s="369"/>
      <c r="F41" s="369"/>
      <c r="G41" s="369"/>
      <c r="H41" s="369"/>
      <c r="I41" s="369"/>
    </row>
  </sheetData>
  <mergeCells count="48">
    <mergeCell ref="A1:B1"/>
    <mergeCell ref="D1:H1"/>
    <mergeCell ref="A2:J2"/>
    <mergeCell ref="C3:H3"/>
    <mergeCell ref="A11:J11"/>
    <mergeCell ref="C12:H12"/>
    <mergeCell ref="B22:I22"/>
    <mergeCell ref="B23:I23"/>
    <mergeCell ref="B24:I24"/>
    <mergeCell ref="B25:I25"/>
    <mergeCell ref="B26:I26"/>
    <mergeCell ref="B27:I27"/>
    <mergeCell ref="B28:I28"/>
    <mergeCell ref="B29:I29"/>
    <mergeCell ref="B31:I31"/>
    <mergeCell ref="B32:I32"/>
    <mergeCell ref="B33:I33"/>
    <mergeCell ref="B34:I34"/>
    <mergeCell ref="B35:I35"/>
    <mergeCell ref="B36:I36"/>
    <mergeCell ref="B37:I37"/>
    <mergeCell ref="B38:I38"/>
    <mergeCell ref="B39:I39"/>
    <mergeCell ref="B40:I40"/>
    <mergeCell ref="A41:I41"/>
    <mergeCell ref="A3:A4"/>
    <mergeCell ref="A5:A7"/>
    <mergeCell ref="A8:A10"/>
    <mergeCell ref="A12:A13"/>
    <mergeCell ref="A14:A16"/>
    <mergeCell ref="A17:A19"/>
    <mergeCell ref="B3:B4"/>
    <mergeCell ref="B12:B13"/>
    <mergeCell ref="H5:H7"/>
    <mergeCell ref="H8:H10"/>
    <mergeCell ref="H14:H16"/>
    <mergeCell ref="H17:H19"/>
    <mergeCell ref="I3:I4"/>
    <mergeCell ref="I5:I10"/>
    <mergeCell ref="I12:I13"/>
    <mergeCell ref="I14:I19"/>
    <mergeCell ref="I20:I21"/>
    <mergeCell ref="J3:J4"/>
    <mergeCell ref="J5:J10"/>
    <mergeCell ref="J12:J13"/>
    <mergeCell ref="J14:J19"/>
    <mergeCell ref="A20:B21"/>
    <mergeCell ref="C20:H21"/>
  </mergeCells>
  <hyperlinks>
    <hyperlink ref="I20:I21" location="欧空附加费收取标准!A1" display="附加费收取标准，见附件"/>
  </hyperlinks>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9"/>
  <sheetViews>
    <sheetView zoomScale="85" zoomScaleNormal="85" workbookViewId="0">
      <selection activeCell="G20" sqref="G20"/>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21.25" customWidth="1"/>
    <col min="9" max="9" width="24.85" customWidth="1"/>
    <col min="10" max="10" width="38.3833333333333" customWidth="1"/>
  </cols>
  <sheetData>
    <row r="1" customFormat="1" ht="75" customHeight="1" spans="1:10">
      <c r="A1" s="378" t="str">
        <f>_xlfn.DISPIMG("ID_678BBB40FA1A46A29A009CCCC352BCC2",1)</f>
        <v>=DISPIMG("ID_678BBB40FA1A46A29A009CCCC352BCC2",1)</v>
      </c>
      <c r="B1" s="378"/>
      <c r="C1" s="379"/>
      <c r="D1" s="378" t="s">
        <v>107</v>
      </c>
      <c r="E1" s="378"/>
      <c r="F1" s="378"/>
      <c r="G1" s="378"/>
      <c r="H1" s="378"/>
      <c r="I1" s="379"/>
      <c r="J1" s="379"/>
    </row>
    <row r="2" customFormat="1" ht="41" customHeight="1" spans="1:10">
      <c r="A2" s="460" t="s">
        <v>108</v>
      </c>
      <c r="B2" s="461"/>
      <c r="C2" s="461"/>
      <c r="D2" s="461"/>
      <c r="E2" s="461"/>
      <c r="F2" s="461"/>
      <c r="G2" s="461"/>
      <c r="H2" s="461"/>
      <c r="I2" s="461"/>
      <c r="J2" s="491"/>
    </row>
    <row r="3" customFormat="1" ht="22" customHeight="1" spans="1:10">
      <c r="A3" s="383" t="s">
        <v>33</v>
      </c>
      <c r="B3" s="383" t="s">
        <v>34</v>
      </c>
      <c r="C3" s="383" t="s">
        <v>35</v>
      </c>
      <c r="D3" s="383"/>
      <c r="E3" s="383"/>
      <c r="F3" s="383"/>
      <c r="G3" s="383"/>
      <c r="H3" s="383"/>
      <c r="I3" s="383" t="s">
        <v>36</v>
      </c>
      <c r="J3" s="383" t="s">
        <v>37</v>
      </c>
    </row>
    <row r="4" customFormat="1" ht="22" customHeight="1" spans="1:10">
      <c r="A4" s="389"/>
      <c r="B4" s="389"/>
      <c r="C4" s="390" t="s">
        <v>38</v>
      </c>
      <c r="D4" s="390" t="s">
        <v>39</v>
      </c>
      <c r="E4" s="390" t="s">
        <v>40</v>
      </c>
      <c r="F4" s="390" t="s">
        <v>41</v>
      </c>
      <c r="G4" s="390" t="s">
        <v>42</v>
      </c>
      <c r="H4" s="390" t="s">
        <v>43</v>
      </c>
      <c r="I4" s="389"/>
      <c r="J4" s="389"/>
    </row>
    <row r="5" customFormat="1" ht="35" customHeight="1" spans="1:10">
      <c r="A5" s="391" t="s">
        <v>109</v>
      </c>
      <c r="B5" s="392" t="s">
        <v>45</v>
      </c>
      <c r="C5" s="393">
        <f>C8-1</f>
        <v>15</v>
      </c>
      <c r="D5" s="393">
        <f>D8-1</f>
        <v>13</v>
      </c>
      <c r="E5" s="393">
        <f t="shared" ref="E5:G5" si="0">E8-0.5</f>
        <v>11.5</v>
      </c>
      <c r="F5" s="393">
        <f t="shared" si="0"/>
        <v>11.5</v>
      </c>
      <c r="G5" s="393">
        <f t="shared" si="0"/>
        <v>11.5</v>
      </c>
      <c r="H5" s="462" t="s">
        <v>46</v>
      </c>
      <c r="I5" s="492" t="s">
        <v>110</v>
      </c>
      <c r="J5" s="493" t="s">
        <v>111</v>
      </c>
    </row>
    <row r="6" customFormat="1" ht="35" customHeight="1" spans="1:10">
      <c r="A6" s="397"/>
      <c r="B6" s="398" t="s">
        <v>49</v>
      </c>
      <c r="C6" s="399">
        <f t="shared" ref="C6:G6" si="1">C5+0.5</f>
        <v>15.5</v>
      </c>
      <c r="D6" s="399">
        <f t="shared" si="1"/>
        <v>13.5</v>
      </c>
      <c r="E6" s="399">
        <f t="shared" si="1"/>
        <v>12</v>
      </c>
      <c r="F6" s="399">
        <f t="shared" si="1"/>
        <v>12</v>
      </c>
      <c r="G6" s="399">
        <f t="shared" si="1"/>
        <v>12</v>
      </c>
      <c r="H6" s="463"/>
      <c r="I6" s="494"/>
      <c r="J6" s="495"/>
    </row>
    <row r="7" customFormat="1" ht="35" customHeight="1" spans="1:10">
      <c r="A7" s="402"/>
      <c r="B7" s="403" t="s">
        <v>50</v>
      </c>
      <c r="C7" s="404">
        <f t="shared" ref="C7:G7" si="2">C6+0.5</f>
        <v>16</v>
      </c>
      <c r="D7" s="404">
        <f t="shared" si="2"/>
        <v>14</v>
      </c>
      <c r="E7" s="404">
        <f t="shared" si="2"/>
        <v>12.5</v>
      </c>
      <c r="F7" s="404">
        <f t="shared" si="2"/>
        <v>12.5</v>
      </c>
      <c r="G7" s="404">
        <f t="shared" si="2"/>
        <v>12.5</v>
      </c>
      <c r="H7" s="464"/>
      <c r="I7" s="494"/>
      <c r="J7" s="495"/>
    </row>
    <row r="8" customFormat="1" ht="35" customHeight="1" spans="1:10">
      <c r="A8" s="391" t="s">
        <v>112</v>
      </c>
      <c r="B8" s="392" t="s">
        <v>52</v>
      </c>
      <c r="C8" s="393">
        <f t="shared" ref="C8:C13" si="3">D8+2</f>
        <v>16</v>
      </c>
      <c r="D8" s="393">
        <f t="shared" ref="D8:D13" si="4">E8+2</f>
        <v>14</v>
      </c>
      <c r="E8" s="393">
        <f>E11-1</f>
        <v>12</v>
      </c>
      <c r="F8" s="393">
        <f t="shared" ref="F8:F13" si="5">E8</f>
        <v>12</v>
      </c>
      <c r="G8" s="393">
        <f t="shared" ref="G8:G13" si="6">F8</f>
        <v>12</v>
      </c>
      <c r="H8" s="462" t="s">
        <v>113</v>
      </c>
      <c r="I8" s="494"/>
      <c r="J8" s="495"/>
    </row>
    <row r="9" customFormat="1" ht="35" customHeight="1" spans="1:10">
      <c r="A9" s="397"/>
      <c r="B9" s="398" t="s">
        <v>54</v>
      </c>
      <c r="C9" s="399">
        <f t="shared" ref="C9:G9" si="7">C8+1</f>
        <v>17</v>
      </c>
      <c r="D9" s="399">
        <f t="shared" si="7"/>
        <v>15</v>
      </c>
      <c r="E9" s="399">
        <f t="shared" si="7"/>
        <v>13</v>
      </c>
      <c r="F9" s="399">
        <f t="shared" si="7"/>
        <v>13</v>
      </c>
      <c r="G9" s="399">
        <f t="shared" si="7"/>
        <v>13</v>
      </c>
      <c r="H9" s="463"/>
      <c r="I9" s="494"/>
      <c r="J9" s="495"/>
    </row>
    <row r="10" customFormat="1" ht="35" customHeight="1" spans="1:10">
      <c r="A10" s="402"/>
      <c r="B10" s="403" t="s">
        <v>55</v>
      </c>
      <c r="C10" s="404">
        <f t="shared" ref="C10:G10" si="8">C9+2</f>
        <v>19</v>
      </c>
      <c r="D10" s="404">
        <f t="shared" si="8"/>
        <v>17</v>
      </c>
      <c r="E10" s="404">
        <f t="shared" si="8"/>
        <v>15</v>
      </c>
      <c r="F10" s="404">
        <f t="shared" si="8"/>
        <v>15</v>
      </c>
      <c r="G10" s="404">
        <f t="shared" si="8"/>
        <v>15</v>
      </c>
      <c r="H10" s="464"/>
      <c r="I10" s="494"/>
      <c r="J10" s="495"/>
    </row>
    <row r="11" customFormat="1" ht="35" customHeight="1" spans="1:10">
      <c r="A11" s="391" t="s">
        <v>114</v>
      </c>
      <c r="B11" s="392" t="s">
        <v>52</v>
      </c>
      <c r="C11" s="393">
        <f t="shared" si="3"/>
        <v>17</v>
      </c>
      <c r="D11" s="393">
        <f t="shared" si="4"/>
        <v>15</v>
      </c>
      <c r="E11" s="393">
        <v>13</v>
      </c>
      <c r="F11" s="393">
        <f t="shared" si="5"/>
        <v>13</v>
      </c>
      <c r="G11" s="393">
        <f t="shared" si="6"/>
        <v>13</v>
      </c>
      <c r="H11" s="406" t="s">
        <v>58</v>
      </c>
      <c r="I11" s="496"/>
      <c r="J11" s="495"/>
    </row>
    <row r="12" customFormat="1" ht="35" customHeight="1" spans="1:10">
      <c r="A12" s="397"/>
      <c r="B12" s="398" t="s">
        <v>54</v>
      </c>
      <c r="C12" s="399">
        <f t="shared" si="3"/>
        <v>18</v>
      </c>
      <c r="D12" s="399">
        <f t="shared" si="4"/>
        <v>16</v>
      </c>
      <c r="E12" s="399">
        <f>E11+1</f>
        <v>14</v>
      </c>
      <c r="F12" s="399">
        <f t="shared" si="5"/>
        <v>14</v>
      </c>
      <c r="G12" s="399">
        <f t="shared" si="6"/>
        <v>14</v>
      </c>
      <c r="H12" s="400"/>
      <c r="I12" s="496"/>
      <c r="J12" s="495"/>
    </row>
    <row r="13" customFormat="1" ht="35" customHeight="1" spans="1:10">
      <c r="A13" s="402"/>
      <c r="B13" s="403" t="s">
        <v>55</v>
      </c>
      <c r="C13" s="404">
        <f t="shared" si="3"/>
        <v>20</v>
      </c>
      <c r="D13" s="404">
        <f t="shared" si="4"/>
        <v>18</v>
      </c>
      <c r="E13" s="404">
        <f>E12+2</f>
        <v>16</v>
      </c>
      <c r="F13" s="404">
        <f t="shared" si="5"/>
        <v>16</v>
      </c>
      <c r="G13" s="404">
        <f t="shared" si="6"/>
        <v>16</v>
      </c>
      <c r="H13" s="405"/>
      <c r="I13" s="497"/>
      <c r="J13" s="498"/>
    </row>
    <row r="14" customFormat="1" ht="41" customHeight="1" spans="1:10">
      <c r="A14" s="465" t="s">
        <v>115</v>
      </c>
      <c r="B14" s="410"/>
      <c r="C14" s="410"/>
      <c r="D14" s="410"/>
      <c r="E14" s="410"/>
      <c r="F14" s="410"/>
      <c r="G14" s="410"/>
      <c r="H14" s="410"/>
      <c r="I14" s="410"/>
      <c r="J14" s="499"/>
    </row>
    <row r="15" customFormat="1" ht="22" customHeight="1" spans="1:10">
      <c r="A15" s="466" t="s">
        <v>33</v>
      </c>
      <c r="B15" s="467" t="s">
        <v>34</v>
      </c>
      <c r="C15" s="468" t="s">
        <v>35</v>
      </c>
      <c r="D15" s="469"/>
      <c r="E15" s="469"/>
      <c r="F15" s="469"/>
      <c r="G15" s="469"/>
      <c r="H15" s="469"/>
      <c r="I15" s="467" t="s">
        <v>36</v>
      </c>
      <c r="J15" s="500" t="s">
        <v>37</v>
      </c>
    </row>
    <row r="16" customFormat="1" ht="22" customHeight="1" spans="1:10">
      <c r="A16" s="388"/>
      <c r="B16" s="389"/>
      <c r="C16" s="390" t="s">
        <v>38</v>
      </c>
      <c r="D16" s="390" t="s">
        <v>39</v>
      </c>
      <c r="E16" s="390" t="s">
        <v>40</v>
      </c>
      <c r="F16" s="390" t="s">
        <v>41</v>
      </c>
      <c r="G16" s="390" t="s">
        <v>42</v>
      </c>
      <c r="H16" s="470" t="s">
        <v>43</v>
      </c>
      <c r="I16" s="389"/>
      <c r="J16" s="412"/>
    </row>
    <row r="17" customFormat="1" ht="35" customHeight="1" spans="1:10">
      <c r="A17" s="471" t="s">
        <v>116</v>
      </c>
      <c r="B17" s="472" t="s">
        <v>52</v>
      </c>
      <c r="C17" s="393">
        <f>C11+4</f>
        <v>21</v>
      </c>
      <c r="D17" s="393">
        <f>D11+1</f>
        <v>16</v>
      </c>
      <c r="E17" s="393">
        <f>E11+1</f>
        <v>14</v>
      </c>
      <c r="F17" s="393">
        <f>F11+1</f>
        <v>14</v>
      </c>
      <c r="G17" s="393">
        <f>G11+1</f>
        <v>14</v>
      </c>
      <c r="H17" s="473" t="s">
        <v>58</v>
      </c>
      <c r="I17" s="501" t="s">
        <v>110</v>
      </c>
      <c r="J17" s="502" t="s">
        <v>117</v>
      </c>
    </row>
    <row r="18" customFormat="1" ht="35" customHeight="1" spans="1:10">
      <c r="A18" s="474"/>
      <c r="B18" s="475" t="s">
        <v>54</v>
      </c>
      <c r="C18" s="393">
        <f>C12+4</f>
        <v>22</v>
      </c>
      <c r="D18" s="393">
        <f>D12+1</f>
        <v>17</v>
      </c>
      <c r="E18" s="393">
        <f>E12+1</f>
        <v>15</v>
      </c>
      <c r="F18" s="393">
        <f>F12+1</f>
        <v>15</v>
      </c>
      <c r="G18" s="393">
        <f>G12+1</f>
        <v>15</v>
      </c>
      <c r="H18" s="476"/>
      <c r="I18" s="503"/>
      <c r="J18" s="396"/>
    </row>
    <row r="19" customFormat="1" ht="35" customHeight="1" spans="1:10">
      <c r="A19" s="474"/>
      <c r="B19" s="475" t="s">
        <v>55</v>
      </c>
      <c r="C19" s="393">
        <f>C13+4</f>
        <v>24</v>
      </c>
      <c r="D19" s="393">
        <f>D13+1</f>
        <v>19</v>
      </c>
      <c r="E19" s="393">
        <f>E13+1</f>
        <v>17</v>
      </c>
      <c r="F19" s="393">
        <f>F13+1</f>
        <v>17</v>
      </c>
      <c r="G19" s="393">
        <f>G13+1</f>
        <v>17</v>
      </c>
      <c r="H19" s="476"/>
      <c r="I19" s="503"/>
      <c r="J19" s="396"/>
    </row>
    <row r="20" customFormat="1" ht="74" customHeight="1" spans="1:10">
      <c r="A20" s="477"/>
      <c r="B20" s="478" t="s">
        <v>60</v>
      </c>
      <c r="C20" s="404">
        <f t="shared" ref="C20:G20" si="9">C19+2</f>
        <v>26</v>
      </c>
      <c r="D20" s="404">
        <f t="shared" si="9"/>
        <v>21</v>
      </c>
      <c r="E20" s="404">
        <f t="shared" si="9"/>
        <v>19</v>
      </c>
      <c r="F20" s="404">
        <f t="shared" si="9"/>
        <v>19</v>
      </c>
      <c r="G20" s="404">
        <f t="shared" si="9"/>
        <v>19</v>
      </c>
      <c r="H20" s="479"/>
      <c r="I20" s="504"/>
      <c r="J20" s="505"/>
    </row>
    <row r="21" customFormat="1" ht="40" customHeight="1" spans="1:10">
      <c r="A21" s="480" t="s">
        <v>118</v>
      </c>
      <c r="B21" s="480"/>
      <c r="C21" s="480"/>
      <c r="D21" s="480"/>
      <c r="E21" s="480"/>
      <c r="F21" s="480"/>
      <c r="G21" s="480"/>
      <c r="H21" s="480"/>
      <c r="I21" s="480"/>
      <c r="J21" s="480"/>
    </row>
    <row r="22" customFormat="1" ht="29" customHeight="1" spans="1:10">
      <c r="A22" s="466" t="s">
        <v>33</v>
      </c>
      <c r="B22" s="467" t="s">
        <v>34</v>
      </c>
      <c r="C22" s="468" t="s">
        <v>35</v>
      </c>
      <c r="D22" s="469"/>
      <c r="E22" s="469"/>
      <c r="F22" s="469"/>
      <c r="G22" s="469"/>
      <c r="H22" s="469"/>
      <c r="I22" s="467" t="s">
        <v>36</v>
      </c>
      <c r="J22" s="500" t="s">
        <v>37</v>
      </c>
    </row>
    <row r="23" customFormat="1" ht="33" customHeight="1" spans="1:10">
      <c r="A23" s="388"/>
      <c r="B23" s="389"/>
      <c r="C23" s="390" t="s">
        <v>38</v>
      </c>
      <c r="D23" s="390" t="s">
        <v>39</v>
      </c>
      <c r="E23" s="390" t="s">
        <v>40</v>
      </c>
      <c r="F23" s="390" t="s">
        <v>41</v>
      </c>
      <c r="G23" s="390" t="s">
        <v>42</v>
      </c>
      <c r="H23" s="470" t="s">
        <v>43</v>
      </c>
      <c r="I23" s="389"/>
      <c r="J23" s="412"/>
    </row>
    <row r="24" customFormat="1" ht="53" customHeight="1" spans="1:10">
      <c r="A24" s="391" t="s">
        <v>119</v>
      </c>
      <c r="B24" s="392" t="s">
        <v>45</v>
      </c>
      <c r="C24" s="393">
        <f>C5-1</f>
        <v>14</v>
      </c>
      <c r="D24" s="393">
        <f t="shared" ref="C24:G24" si="10">D5-1</f>
        <v>12</v>
      </c>
      <c r="E24" s="393">
        <f t="shared" si="10"/>
        <v>10.5</v>
      </c>
      <c r="F24" s="393">
        <f t="shared" si="10"/>
        <v>10.5</v>
      </c>
      <c r="G24" s="393">
        <f t="shared" si="10"/>
        <v>10.5</v>
      </c>
      <c r="H24" s="462" t="s">
        <v>46</v>
      </c>
      <c r="I24" s="391" t="s">
        <v>110</v>
      </c>
      <c r="J24" s="415" t="s">
        <v>120</v>
      </c>
    </row>
    <row r="25" customFormat="1" ht="49" customHeight="1" spans="1:10">
      <c r="A25" s="397"/>
      <c r="B25" s="398" t="s">
        <v>49</v>
      </c>
      <c r="C25" s="393">
        <f t="shared" ref="C25:G25" si="11">C6-1</f>
        <v>14.5</v>
      </c>
      <c r="D25" s="393">
        <f t="shared" si="11"/>
        <v>12.5</v>
      </c>
      <c r="E25" s="393">
        <f t="shared" si="11"/>
        <v>11</v>
      </c>
      <c r="F25" s="393">
        <f t="shared" si="11"/>
        <v>11</v>
      </c>
      <c r="G25" s="393">
        <f t="shared" si="11"/>
        <v>11</v>
      </c>
      <c r="H25" s="463"/>
      <c r="I25" s="506"/>
      <c r="J25" s="418"/>
    </row>
    <row r="26" customFormat="1" ht="55" customHeight="1" spans="1:10">
      <c r="A26" s="402"/>
      <c r="B26" s="403" t="s">
        <v>50</v>
      </c>
      <c r="C26" s="481">
        <f t="shared" ref="C26:G26" si="12">C7-1</f>
        <v>15</v>
      </c>
      <c r="D26" s="481">
        <f t="shared" si="12"/>
        <v>13</v>
      </c>
      <c r="E26" s="481">
        <f t="shared" si="12"/>
        <v>11.5</v>
      </c>
      <c r="F26" s="481">
        <f t="shared" si="12"/>
        <v>11.5</v>
      </c>
      <c r="G26" s="481">
        <f t="shared" si="12"/>
        <v>11.5</v>
      </c>
      <c r="H26" s="464"/>
      <c r="I26" s="506"/>
      <c r="J26" s="418"/>
    </row>
    <row r="27" customFormat="1" ht="52" customHeight="1" spans="1:10">
      <c r="A27" s="391" t="s">
        <v>121</v>
      </c>
      <c r="B27" s="392" t="s">
        <v>52</v>
      </c>
      <c r="C27" s="393">
        <f>C11-2</f>
        <v>15</v>
      </c>
      <c r="D27" s="393">
        <f>D11-2</f>
        <v>13</v>
      </c>
      <c r="E27" s="393">
        <f>E11-2</f>
        <v>11</v>
      </c>
      <c r="F27" s="393">
        <f>F11-2</f>
        <v>11</v>
      </c>
      <c r="G27" s="393">
        <f>G11-2</f>
        <v>11</v>
      </c>
      <c r="H27" s="462" t="s">
        <v>113</v>
      </c>
      <c r="I27" s="506"/>
      <c r="J27" s="418"/>
    </row>
    <row r="28" customFormat="1" ht="55" customHeight="1" spans="1:10">
      <c r="A28" s="397"/>
      <c r="B28" s="398" t="s">
        <v>54</v>
      </c>
      <c r="C28" s="393">
        <f>C12-2</f>
        <v>16</v>
      </c>
      <c r="D28" s="393">
        <f>D12-2</f>
        <v>14</v>
      </c>
      <c r="E28" s="393">
        <f>E12-2</f>
        <v>12</v>
      </c>
      <c r="F28" s="393">
        <f>F12-2</f>
        <v>12</v>
      </c>
      <c r="G28" s="393">
        <f>G12-2</f>
        <v>12</v>
      </c>
      <c r="H28" s="463"/>
      <c r="I28" s="506"/>
      <c r="J28" s="418"/>
    </row>
    <row r="29" customFormat="1" ht="51" customHeight="1" spans="1:10">
      <c r="A29" s="402"/>
      <c r="B29" s="403" t="s">
        <v>55</v>
      </c>
      <c r="C29" s="393">
        <f>C13-2</f>
        <v>18</v>
      </c>
      <c r="D29" s="393">
        <f>D13-2</f>
        <v>16</v>
      </c>
      <c r="E29" s="393">
        <f>E13-2</f>
        <v>14</v>
      </c>
      <c r="F29" s="393">
        <f>F13-2</f>
        <v>14</v>
      </c>
      <c r="G29" s="393">
        <f>G13-2</f>
        <v>14</v>
      </c>
      <c r="H29" s="464"/>
      <c r="I29" s="506"/>
      <c r="J29" s="418"/>
    </row>
    <row r="30" s="458" customFormat="1" ht="21" customHeight="1" spans="1:9">
      <c r="A30" s="431" t="s">
        <v>68</v>
      </c>
      <c r="B30" s="432" t="s">
        <v>69</v>
      </c>
      <c r="C30" s="432"/>
      <c r="D30" s="432"/>
      <c r="E30" s="432"/>
      <c r="F30" s="432"/>
      <c r="G30" s="432"/>
      <c r="H30" s="432"/>
      <c r="I30" s="432"/>
    </row>
    <row r="31" s="458" customFormat="1" ht="21" customHeight="1" spans="1:9">
      <c r="A31" s="433">
        <v>1</v>
      </c>
      <c r="B31" s="436" t="s">
        <v>122</v>
      </c>
      <c r="C31" s="434"/>
      <c r="D31" s="434"/>
      <c r="E31" s="434"/>
      <c r="F31" s="434"/>
      <c r="G31" s="434"/>
      <c r="H31" s="434"/>
      <c r="I31" s="434"/>
    </row>
    <row r="32" s="458" customFormat="1" ht="35" customHeight="1" spans="1:9">
      <c r="A32" s="433">
        <v>2</v>
      </c>
      <c r="B32" s="435" t="s">
        <v>71</v>
      </c>
      <c r="C32" s="434"/>
      <c r="D32" s="434"/>
      <c r="E32" s="434"/>
      <c r="F32" s="434"/>
      <c r="G32" s="434"/>
      <c r="H32" s="434"/>
      <c r="I32" s="434"/>
    </row>
    <row r="33" s="458" customFormat="1" ht="41" customHeight="1" spans="1:9">
      <c r="A33" s="433">
        <v>3</v>
      </c>
      <c r="B33" s="436" t="s">
        <v>72</v>
      </c>
      <c r="C33" s="434"/>
      <c r="D33" s="434"/>
      <c r="E33" s="434"/>
      <c r="F33" s="434"/>
      <c r="G33" s="434"/>
      <c r="H33" s="434"/>
      <c r="I33" s="434"/>
    </row>
    <row r="34" s="458" customFormat="1" ht="21" customHeight="1" spans="1:9">
      <c r="A34" s="433">
        <v>4</v>
      </c>
      <c r="B34" s="434" t="s">
        <v>73</v>
      </c>
      <c r="C34" s="434"/>
      <c r="D34" s="434"/>
      <c r="E34" s="434"/>
      <c r="F34" s="434"/>
      <c r="G34" s="434"/>
      <c r="H34" s="434"/>
      <c r="I34" s="434"/>
    </row>
    <row r="35" s="458" customFormat="1" ht="21" customHeight="1" spans="1:9">
      <c r="A35" s="433">
        <v>5</v>
      </c>
      <c r="B35" s="432" t="s">
        <v>74</v>
      </c>
      <c r="C35" s="432"/>
      <c r="D35" s="432"/>
      <c r="E35" s="432"/>
      <c r="F35" s="432"/>
      <c r="G35" s="432"/>
      <c r="H35" s="432"/>
      <c r="I35" s="432"/>
    </row>
    <row r="36" s="458" customFormat="1" ht="21" customHeight="1" spans="1:9">
      <c r="A36" s="433">
        <v>6</v>
      </c>
      <c r="B36" s="482" t="s">
        <v>75</v>
      </c>
      <c r="C36" s="483"/>
      <c r="D36" s="483"/>
      <c r="E36" s="483"/>
      <c r="F36" s="483"/>
      <c r="G36" s="483"/>
      <c r="H36" s="483"/>
      <c r="I36" s="507"/>
    </row>
    <row r="37" s="458" customFormat="1" ht="21" customHeight="1" spans="1:9">
      <c r="A37" s="433">
        <v>7</v>
      </c>
      <c r="B37" s="482" t="s">
        <v>76</v>
      </c>
      <c r="C37" s="483"/>
      <c r="D37" s="483"/>
      <c r="E37" s="483"/>
      <c r="F37" s="483"/>
      <c r="G37" s="483"/>
      <c r="H37" s="483"/>
      <c r="I37" s="507"/>
    </row>
    <row r="38" s="458" customFormat="1" ht="21" customHeight="1" spans="1:9">
      <c r="A38" s="433">
        <v>8</v>
      </c>
      <c r="B38" s="484" t="s">
        <v>77</v>
      </c>
      <c r="C38" s="485"/>
      <c r="D38" s="485"/>
      <c r="E38" s="485"/>
      <c r="F38" s="485"/>
      <c r="G38" s="485"/>
      <c r="H38" s="485"/>
      <c r="I38" s="485"/>
    </row>
    <row r="39" s="458" customFormat="1" ht="21" customHeight="1" spans="1:9">
      <c r="A39" s="433">
        <v>9</v>
      </c>
      <c r="B39" s="432" t="s">
        <v>78</v>
      </c>
      <c r="C39" s="432"/>
      <c r="D39" s="432"/>
      <c r="E39" s="432"/>
      <c r="F39" s="432"/>
      <c r="G39" s="432"/>
      <c r="H39" s="432"/>
      <c r="I39" s="432"/>
    </row>
    <row r="40" s="458" customFormat="1" ht="21" customHeight="1" spans="1:9">
      <c r="A40" s="433">
        <v>10</v>
      </c>
      <c r="B40" s="486" t="s">
        <v>79</v>
      </c>
      <c r="C40" s="486"/>
      <c r="D40" s="486"/>
      <c r="E40" s="486"/>
      <c r="F40" s="486"/>
      <c r="G40" s="486"/>
      <c r="H40" s="486"/>
      <c r="I40" s="486"/>
    </row>
    <row r="41" s="458" customFormat="1" ht="21" customHeight="1" spans="1:9">
      <c r="A41" s="433">
        <v>11</v>
      </c>
      <c r="B41" s="487" t="s">
        <v>80</v>
      </c>
      <c r="C41" s="488"/>
      <c r="D41" s="488"/>
      <c r="E41" s="488"/>
      <c r="F41" s="488"/>
      <c r="G41" s="488"/>
      <c r="H41" s="488"/>
      <c r="I41" s="508"/>
    </row>
    <row r="42" s="458" customFormat="1" ht="21" customHeight="1" spans="1:9">
      <c r="A42" s="433">
        <v>12</v>
      </c>
      <c r="B42" s="487" t="s">
        <v>81</v>
      </c>
      <c r="C42" s="488"/>
      <c r="D42" s="488"/>
      <c r="E42" s="488"/>
      <c r="F42" s="488"/>
      <c r="G42" s="488"/>
      <c r="H42" s="488"/>
      <c r="I42" s="508"/>
    </row>
    <row r="43" s="458" customFormat="1" ht="21" customHeight="1" spans="1:9">
      <c r="A43" s="433">
        <v>13</v>
      </c>
      <c r="B43" s="439" t="s">
        <v>82</v>
      </c>
      <c r="C43" s="439"/>
      <c r="D43" s="439"/>
      <c r="E43" s="439"/>
      <c r="F43" s="439"/>
      <c r="G43" s="439"/>
      <c r="H43" s="439"/>
      <c r="I43" s="439"/>
    </row>
    <row r="44" s="458" customFormat="1" ht="21" customHeight="1" spans="1:9">
      <c r="A44" s="433">
        <v>14</v>
      </c>
      <c r="B44" s="440" t="s">
        <v>83</v>
      </c>
      <c r="C44" s="440"/>
      <c r="D44" s="440"/>
      <c r="E44" s="440"/>
      <c r="F44" s="440"/>
      <c r="G44" s="440"/>
      <c r="H44" s="440"/>
      <c r="I44" s="440"/>
    </row>
    <row r="45" s="458" customFormat="1" ht="34" customHeight="1" spans="1:9">
      <c r="A45" s="433">
        <v>15</v>
      </c>
      <c r="B45" s="489" t="s">
        <v>84</v>
      </c>
      <c r="C45" s="490"/>
      <c r="D45" s="490"/>
      <c r="E45" s="490"/>
      <c r="F45" s="490"/>
      <c r="G45" s="490"/>
      <c r="H45" s="490"/>
      <c r="I45" s="509"/>
    </row>
    <row r="46" s="458" customFormat="1" ht="22" customHeight="1" spans="1:9">
      <c r="A46" s="433">
        <v>16</v>
      </c>
      <c r="B46" s="489" t="s">
        <v>85</v>
      </c>
      <c r="C46" s="490"/>
      <c r="D46" s="490"/>
      <c r="E46" s="490"/>
      <c r="F46" s="490"/>
      <c r="G46" s="490"/>
      <c r="H46" s="490"/>
      <c r="I46" s="509"/>
    </row>
    <row r="47" s="458" customFormat="1" ht="21" customHeight="1" spans="1:9">
      <c r="A47" s="433">
        <v>17</v>
      </c>
      <c r="B47" s="441" t="s">
        <v>86</v>
      </c>
      <c r="C47" s="441"/>
      <c r="D47" s="441"/>
      <c r="E47" s="441"/>
      <c r="F47" s="441"/>
      <c r="G47" s="441"/>
      <c r="H47" s="441"/>
      <c r="I47" s="441"/>
    </row>
    <row r="48" s="458" customFormat="1" ht="102" customHeight="1" spans="1:9">
      <c r="A48" s="433">
        <v>18</v>
      </c>
      <c r="B48" s="435" t="s">
        <v>87</v>
      </c>
      <c r="C48" s="435"/>
      <c r="D48" s="435"/>
      <c r="E48" s="435"/>
      <c r="F48" s="435"/>
      <c r="G48" s="435"/>
      <c r="H48" s="435"/>
      <c r="I48" s="435"/>
    </row>
    <row r="49" s="459" customFormat="1" ht="118" customHeight="1" spans="1:9">
      <c r="A49" s="369" t="s">
        <v>88</v>
      </c>
      <c r="B49" s="369"/>
      <c r="C49" s="369"/>
      <c r="D49" s="369"/>
      <c r="E49" s="369"/>
      <c r="F49" s="369"/>
      <c r="G49" s="369"/>
      <c r="H49" s="369"/>
      <c r="I49" s="369"/>
    </row>
  </sheetData>
  <mergeCells count="57">
    <mergeCell ref="A1:B1"/>
    <mergeCell ref="D1:H1"/>
    <mergeCell ref="A2:J2"/>
    <mergeCell ref="C3:H3"/>
    <mergeCell ref="A14:J14"/>
    <mergeCell ref="C15:H15"/>
    <mergeCell ref="A21:J21"/>
    <mergeCell ref="C22:H22"/>
    <mergeCell ref="B30:I30"/>
    <mergeCell ref="B31:I31"/>
    <mergeCell ref="B32:I32"/>
    <mergeCell ref="B33:I33"/>
    <mergeCell ref="B34:I34"/>
    <mergeCell ref="B35:I35"/>
    <mergeCell ref="B36:I36"/>
    <mergeCell ref="B37:I37"/>
    <mergeCell ref="B39:I39"/>
    <mergeCell ref="B40:I40"/>
    <mergeCell ref="B41:I41"/>
    <mergeCell ref="B42:I42"/>
    <mergeCell ref="B43:I43"/>
    <mergeCell ref="B44:I44"/>
    <mergeCell ref="B45:I45"/>
    <mergeCell ref="B46:I46"/>
    <mergeCell ref="B47:I47"/>
    <mergeCell ref="B48:I48"/>
    <mergeCell ref="A49:I49"/>
    <mergeCell ref="A3:A4"/>
    <mergeCell ref="A5:A7"/>
    <mergeCell ref="A8:A10"/>
    <mergeCell ref="A11:A13"/>
    <mergeCell ref="A15:A16"/>
    <mergeCell ref="A17:A20"/>
    <mergeCell ref="A22:A23"/>
    <mergeCell ref="A24:A26"/>
    <mergeCell ref="A27:A29"/>
    <mergeCell ref="B3:B4"/>
    <mergeCell ref="B15:B16"/>
    <mergeCell ref="B22:B23"/>
    <mergeCell ref="H5:H7"/>
    <mergeCell ref="H8:H10"/>
    <mergeCell ref="H11:H13"/>
    <mergeCell ref="H17:H20"/>
    <mergeCell ref="H24:H26"/>
    <mergeCell ref="H27:H29"/>
    <mergeCell ref="I3:I4"/>
    <mergeCell ref="I5:I13"/>
    <mergeCell ref="I15:I16"/>
    <mergeCell ref="I17:I20"/>
    <mergeCell ref="I22:I23"/>
    <mergeCell ref="I24:I29"/>
    <mergeCell ref="J3:J4"/>
    <mergeCell ref="J5:J13"/>
    <mergeCell ref="J15:J16"/>
    <mergeCell ref="J17:J20"/>
    <mergeCell ref="J22:J23"/>
    <mergeCell ref="J24:J29"/>
  </mergeCells>
  <pageMargins left="0.75" right="0.75" top="1" bottom="1" header="0.5" footer="0.5"/>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4"/>
  </sheetPr>
  <dimension ref="A1:Q37"/>
  <sheetViews>
    <sheetView zoomScale="85" zoomScaleNormal="85" workbookViewId="0">
      <selection activeCell="O17" sqref="O17"/>
    </sheetView>
  </sheetViews>
  <sheetFormatPr defaultColWidth="9" defaultRowHeight="13.5"/>
  <cols>
    <col min="1" max="1" width="16.25" customWidth="1"/>
    <col min="2" max="4" width="21.25" customWidth="1"/>
    <col min="5" max="5" width="12.5" customWidth="1"/>
    <col min="6" max="6" width="14.375" customWidth="1"/>
    <col min="7" max="7" width="13.625" customWidth="1"/>
    <col min="8" max="8" width="18" customWidth="1"/>
    <col min="9" max="9" width="11.375" customWidth="1"/>
    <col min="10" max="12" width="15.7083333333333" customWidth="1"/>
    <col min="13" max="13" width="8.25" customWidth="1"/>
    <col min="14" max="14" width="12.5" customWidth="1"/>
    <col min="15" max="15" width="21.425" customWidth="1"/>
    <col min="16" max="16" width="10.375" customWidth="1"/>
    <col min="17" max="17" width="23.5" style="377" customWidth="1"/>
  </cols>
  <sheetData>
    <row r="1" customFormat="1" ht="69" customHeight="1" spans="1:17">
      <c r="A1" s="378" t="str">
        <f>_xlfn.DISPIMG("ID_678BBB40FA1A46A29A009CCCC352BCC2",1)</f>
        <v>=DISPIMG("ID_678BBB40FA1A46A29A009CCCC352BCC2",1)</v>
      </c>
      <c r="B1" s="378"/>
      <c r="C1" s="378"/>
      <c r="D1" s="378"/>
      <c r="E1" s="379"/>
      <c r="F1" s="379"/>
      <c r="G1" s="378" t="s">
        <v>123</v>
      </c>
      <c r="H1" s="378"/>
      <c r="I1" s="378"/>
      <c r="J1" s="378"/>
      <c r="K1" s="378"/>
      <c r="L1" s="378"/>
      <c r="M1" s="379"/>
      <c r="N1" s="379"/>
      <c r="O1" s="442"/>
      <c r="P1" s="442"/>
      <c r="Q1" s="453"/>
    </row>
    <row r="2" customFormat="1" ht="74" customHeight="1" spans="1:17">
      <c r="A2" s="380" t="s">
        <v>124</v>
      </c>
      <c r="B2" s="381"/>
      <c r="C2" s="381"/>
      <c r="D2" s="381"/>
      <c r="E2" s="381"/>
      <c r="F2" s="381"/>
      <c r="G2" s="381"/>
      <c r="H2" s="381"/>
      <c r="I2" s="380" t="s">
        <v>125</v>
      </c>
      <c r="J2" s="381"/>
      <c r="K2" s="381"/>
      <c r="L2" s="381"/>
      <c r="M2" s="381"/>
      <c r="N2" s="381"/>
      <c r="O2" s="381"/>
      <c r="P2" s="381"/>
      <c r="Q2" s="454"/>
    </row>
    <row r="3" customFormat="1" ht="22" customHeight="1" spans="1:17">
      <c r="A3" s="382" t="s">
        <v>33</v>
      </c>
      <c r="B3" s="383" t="s">
        <v>34</v>
      </c>
      <c r="C3" s="384" t="s">
        <v>35</v>
      </c>
      <c r="D3" s="385"/>
      <c r="E3" s="385"/>
      <c r="F3" s="386"/>
      <c r="G3" s="383" t="s">
        <v>36</v>
      </c>
      <c r="H3" s="387" t="s">
        <v>126</v>
      </c>
      <c r="I3" s="382" t="s">
        <v>33</v>
      </c>
      <c r="J3" s="383" t="s">
        <v>34</v>
      </c>
      <c r="K3" s="443" t="s">
        <v>35</v>
      </c>
      <c r="L3" s="444"/>
      <c r="M3" s="444"/>
      <c r="N3" s="444"/>
      <c r="O3" s="445"/>
      <c r="P3" s="383" t="s">
        <v>36</v>
      </c>
      <c r="Q3" s="455" t="s">
        <v>126</v>
      </c>
    </row>
    <row r="4" customFormat="1" ht="22" customHeight="1" spans="1:17">
      <c r="A4" s="388"/>
      <c r="B4" s="389"/>
      <c r="C4" s="390" t="s">
        <v>127</v>
      </c>
      <c r="D4" s="390" t="s">
        <v>128</v>
      </c>
      <c r="E4" s="390" t="s">
        <v>129</v>
      </c>
      <c r="F4" s="390" t="s">
        <v>43</v>
      </c>
      <c r="G4" s="383"/>
      <c r="H4" s="387"/>
      <c r="I4" s="388"/>
      <c r="J4" s="389"/>
      <c r="K4" s="390" t="s">
        <v>127</v>
      </c>
      <c r="L4" s="390" t="s">
        <v>128</v>
      </c>
      <c r="M4" s="390" t="s">
        <v>129</v>
      </c>
      <c r="N4" s="390" t="s">
        <v>130</v>
      </c>
      <c r="O4" s="390" t="s">
        <v>43</v>
      </c>
      <c r="P4" s="383"/>
      <c r="Q4" s="455"/>
    </row>
    <row r="5" customFormat="1" ht="40" customHeight="1" spans="1:17">
      <c r="A5" s="391" t="s">
        <v>131</v>
      </c>
      <c r="B5" s="392" t="s">
        <v>45</v>
      </c>
      <c r="C5" s="393">
        <f t="shared" ref="C5:C10" si="0">D5+2</f>
        <v>9.5</v>
      </c>
      <c r="D5" s="393">
        <f>E5+1</f>
        <v>7.5</v>
      </c>
      <c r="E5" s="393">
        <f>E8-1</f>
        <v>6.5</v>
      </c>
      <c r="F5" s="394" t="s">
        <v>46</v>
      </c>
      <c r="G5" s="395" t="s">
        <v>22</v>
      </c>
      <c r="H5" s="396" t="s">
        <v>132</v>
      </c>
      <c r="I5" s="391" t="s">
        <v>133</v>
      </c>
      <c r="J5" s="392" t="s">
        <v>45</v>
      </c>
      <c r="K5" s="393">
        <f>C5-1</f>
        <v>8.5</v>
      </c>
      <c r="L5" s="393">
        <f>D5-1</f>
        <v>6.5</v>
      </c>
      <c r="M5" s="393">
        <f t="shared" ref="M5:M10" si="1">E5-1</f>
        <v>5.5</v>
      </c>
      <c r="N5" s="446">
        <v>950</v>
      </c>
      <c r="O5" s="406" t="s">
        <v>134</v>
      </c>
      <c r="P5" s="395" t="s">
        <v>22</v>
      </c>
      <c r="Q5" s="456" t="s">
        <v>135</v>
      </c>
    </row>
    <row r="6" customFormat="1" ht="40" customHeight="1" spans="1:17">
      <c r="A6" s="397"/>
      <c r="B6" s="398" t="s">
        <v>49</v>
      </c>
      <c r="C6" s="399">
        <f t="shared" si="0"/>
        <v>10</v>
      </c>
      <c r="D6" s="399">
        <f t="shared" ref="D5:D10" si="2">E6+1</f>
        <v>8</v>
      </c>
      <c r="E6" s="399">
        <f>E5+0.5</f>
        <v>7</v>
      </c>
      <c r="F6" s="400"/>
      <c r="G6" s="401"/>
      <c r="H6" s="396"/>
      <c r="I6" s="397"/>
      <c r="J6" s="398" t="s">
        <v>49</v>
      </c>
      <c r="K6" s="399">
        <f>C6-1</f>
        <v>9</v>
      </c>
      <c r="L6" s="399">
        <f>D6-1</f>
        <v>7</v>
      </c>
      <c r="M6" s="399">
        <f t="shared" si="1"/>
        <v>6</v>
      </c>
      <c r="N6" s="447">
        <v>1000</v>
      </c>
      <c r="O6" s="400"/>
      <c r="P6" s="401"/>
      <c r="Q6" s="456"/>
    </row>
    <row r="7" customFormat="1" ht="40" customHeight="1" spans="1:17">
      <c r="A7" s="402"/>
      <c r="B7" s="403" t="s">
        <v>50</v>
      </c>
      <c r="C7" s="404">
        <f t="shared" si="0"/>
        <v>10.5</v>
      </c>
      <c r="D7" s="404">
        <f t="shared" si="2"/>
        <v>8.5</v>
      </c>
      <c r="E7" s="404">
        <f>E6+0.5</f>
        <v>7.5</v>
      </c>
      <c r="F7" s="405"/>
      <c r="G7" s="401"/>
      <c r="H7" s="396"/>
      <c r="I7" s="402"/>
      <c r="J7" s="403" t="s">
        <v>50</v>
      </c>
      <c r="K7" s="404">
        <f>C7-1</f>
        <v>9.5</v>
      </c>
      <c r="L7" s="404">
        <f>D7-1</f>
        <v>7.5</v>
      </c>
      <c r="M7" s="404">
        <f t="shared" si="1"/>
        <v>6.5</v>
      </c>
      <c r="N7" s="448">
        <v>1100</v>
      </c>
      <c r="O7" s="405"/>
      <c r="P7" s="401"/>
      <c r="Q7" s="456"/>
    </row>
    <row r="8" customFormat="1" ht="40" customHeight="1" spans="1:17">
      <c r="A8" s="391" t="s">
        <v>136</v>
      </c>
      <c r="B8" s="392" t="s">
        <v>52</v>
      </c>
      <c r="C8" s="393">
        <f t="shared" si="0"/>
        <v>10.5</v>
      </c>
      <c r="D8" s="393">
        <f t="shared" si="2"/>
        <v>8.5</v>
      </c>
      <c r="E8" s="393">
        <v>7.5</v>
      </c>
      <c r="F8" s="406" t="s">
        <v>53</v>
      </c>
      <c r="G8" s="395"/>
      <c r="H8" s="396"/>
      <c r="I8" s="391" t="s">
        <v>137</v>
      </c>
      <c r="J8" s="392" t="s">
        <v>52</v>
      </c>
      <c r="K8" s="393">
        <f t="shared" ref="K5:K10" si="3">L8+2</f>
        <v>9.5</v>
      </c>
      <c r="L8" s="393">
        <f t="shared" ref="L5:L10" si="4">M8+1</f>
        <v>7.5</v>
      </c>
      <c r="M8" s="393">
        <f t="shared" si="1"/>
        <v>6.5</v>
      </c>
      <c r="N8" s="446"/>
      <c r="O8" s="406" t="s">
        <v>53</v>
      </c>
      <c r="P8" s="395"/>
      <c r="Q8" s="456"/>
    </row>
    <row r="9" customFormat="1" ht="40" customHeight="1" spans="1:17">
      <c r="A9" s="397"/>
      <c r="B9" s="398" t="s">
        <v>54</v>
      </c>
      <c r="C9" s="399">
        <f t="shared" si="0"/>
        <v>11.5</v>
      </c>
      <c r="D9" s="399">
        <f t="shared" si="2"/>
        <v>9.5</v>
      </c>
      <c r="E9" s="399">
        <f>E8+1</f>
        <v>8.5</v>
      </c>
      <c r="F9" s="400"/>
      <c r="G9" s="395"/>
      <c r="H9" s="396"/>
      <c r="I9" s="397"/>
      <c r="J9" s="398" t="s">
        <v>54</v>
      </c>
      <c r="K9" s="399">
        <f t="shared" si="3"/>
        <v>10.5</v>
      </c>
      <c r="L9" s="399">
        <f t="shared" si="4"/>
        <v>8.5</v>
      </c>
      <c r="M9" s="399">
        <f t="shared" si="1"/>
        <v>7.5</v>
      </c>
      <c r="N9" s="447"/>
      <c r="O9" s="400"/>
      <c r="P9" s="395"/>
      <c r="Q9" s="456"/>
    </row>
    <row r="10" customFormat="1" ht="40" customHeight="1" spans="1:17">
      <c r="A10" s="402"/>
      <c r="B10" s="403" t="s">
        <v>55</v>
      </c>
      <c r="C10" s="404">
        <f t="shared" si="0"/>
        <v>13.5</v>
      </c>
      <c r="D10" s="404">
        <f t="shared" si="2"/>
        <v>11.5</v>
      </c>
      <c r="E10" s="404">
        <f>E9+2</f>
        <v>10.5</v>
      </c>
      <c r="F10" s="405"/>
      <c r="G10" s="407"/>
      <c r="H10" s="408"/>
      <c r="I10" s="402"/>
      <c r="J10" s="403" t="s">
        <v>55</v>
      </c>
      <c r="K10" s="404">
        <f t="shared" si="3"/>
        <v>12.5</v>
      </c>
      <c r="L10" s="404">
        <f t="shared" si="4"/>
        <v>10.5</v>
      </c>
      <c r="M10" s="404">
        <f t="shared" si="1"/>
        <v>9.5</v>
      </c>
      <c r="N10" s="448"/>
      <c r="O10" s="405"/>
      <c r="P10" s="407"/>
      <c r="Q10" s="457"/>
    </row>
    <row r="11" customFormat="1" ht="41" customHeight="1" spans="1:17">
      <c r="A11" s="409" t="s">
        <v>138</v>
      </c>
      <c r="B11" s="410"/>
      <c r="C11" s="410"/>
      <c r="D11" s="410"/>
      <c r="E11" s="410"/>
      <c r="F11" s="410"/>
      <c r="G11" s="381"/>
      <c r="H11" s="411"/>
      <c r="Q11" s="377"/>
    </row>
    <row r="12" customFormat="1" ht="22" customHeight="1" spans="1:17">
      <c r="A12" s="382" t="s">
        <v>33</v>
      </c>
      <c r="B12" s="383" t="s">
        <v>34</v>
      </c>
      <c r="C12" s="384" t="s">
        <v>35</v>
      </c>
      <c r="D12" s="385"/>
      <c r="E12" s="385"/>
      <c r="F12" s="386"/>
      <c r="G12" s="383" t="s">
        <v>36</v>
      </c>
      <c r="H12" s="387" t="s">
        <v>126</v>
      </c>
      <c r="Q12" s="377"/>
    </row>
    <row r="13" customFormat="1" ht="22" customHeight="1" spans="1:17">
      <c r="A13" s="388"/>
      <c r="B13" s="389"/>
      <c r="C13" s="390" t="s">
        <v>127</v>
      </c>
      <c r="D13" s="390" t="s">
        <v>128</v>
      </c>
      <c r="E13" s="390" t="s">
        <v>129</v>
      </c>
      <c r="F13" s="390" t="s">
        <v>43</v>
      </c>
      <c r="G13" s="389"/>
      <c r="H13" s="412"/>
      <c r="Q13" s="377"/>
    </row>
    <row r="14" customFormat="1" ht="35" customHeight="1" spans="1:17">
      <c r="A14" s="391" t="s">
        <v>139</v>
      </c>
      <c r="B14" s="392" t="s">
        <v>52</v>
      </c>
      <c r="C14" s="393">
        <f>D14+2</f>
        <v>11.5</v>
      </c>
      <c r="D14" s="393">
        <f>E14+1</f>
        <v>9.5</v>
      </c>
      <c r="E14" s="393">
        <f>E8+1</f>
        <v>8.5</v>
      </c>
      <c r="F14" s="413" t="s">
        <v>58</v>
      </c>
      <c r="G14" s="414" t="s">
        <v>22</v>
      </c>
      <c r="H14" s="415" t="s">
        <v>140</v>
      </c>
      <c r="Q14" s="377"/>
    </row>
    <row r="15" customFormat="1" ht="35" customHeight="1" spans="1:17">
      <c r="A15" s="397"/>
      <c r="B15" s="398" t="s">
        <v>54</v>
      </c>
      <c r="C15" s="399">
        <f>D15+2</f>
        <v>12.5</v>
      </c>
      <c r="D15" s="399">
        <f>E15+1</f>
        <v>10.5</v>
      </c>
      <c r="E15" s="399">
        <f>E14+1</f>
        <v>9.5</v>
      </c>
      <c r="F15" s="416"/>
      <c r="G15" s="417"/>
      <c r="H15" s="418"/>
      <c r="Q15" s="377"/>
    </row>
    <row r="16" customFormat="1" ht="35" customHeight="1" spans="1:17">
      <c r="A16" s="397"/>
      <c r="B16" s="398" t="s">
        <v>55</v>
      </c>
      <c r="C16" s="399">
        <f>D16+2</f>
        <v>13.5</v>
      </c>
      <c r="D16" s="399">
        <f>E16+1</f>
        <v>11.5</v>
      </c>
      <c r="E16" s="399">
        <f>E15+1</f>
        <v>10.5</v>
      </c>
      <c r="F16" s="416"/>
      <c r="G16" s="417"/>
      <c r="H16" s="418"/>
      <c r="Q16" s="377"/>
    </row>
    <row r="17" customFormat="1" ht="127" customHeight="1" spans="1:17">
      <c r="A17" s="402"/>
      <c r="B17" s="419" t="s">
        <v>60</v>
      </c>
      <c r="C17" s="404">
        <f>D17+2</f>
        <v>15.5</v>
      </c>
      <c r="D17" s="404">
        <f>E17+1</f>
        <v>13.5</v>
      </c>
      <c r="E17" s="404">
        <f t="shared" ref="E15:E17" si="5">E16+2</f>
        <v>12.5</v>
      </c>
      <c r="F17" s="420"/>
      <c r="G17" s="419"/>
      <c r="H17" s="421"/>
      <c r="Q17" s="377"/>
    </row>
    <row r="18" ht="42" customHeight="1" spans="1:16">
      <c r="A18" s="422" t="s">
        <v>141</v>
      </c>
      <c r="B18" s="423"/>
      <c r="C18" s="423"/>
      <c r="D18" s="423"/>
      <c r="E18" s="423"/>
      <c r="F18" s="423"/>
      <c r="G18" s="423"/>
      <c r="H18" s="423"/>
      <c r="I18" s="423"/>
      <c r="J18" s="423"/>
      <c r="K18" s="423"/>
      <c r="L18" s="423"/>
      <c r="M18" s="423"/>
      <c r="N18" s="423"/>
      <c r="O18" s="423"/>
      <c r="P18" s="423"/>
    </row>
    <row r="19" ht="14.25" spans="1:16">
      <c r="A19" s="424" t="s">
        <v>142</v>
      </c>
      <c r="B19" s="425"/>
      <c r="C19" s="426"/>
      <c r="D19" s="426"/>
      <c r="E19" s="427" t="s">
        <v>66</v>
      </c>
      <c r="F19" s="428"/>
      <c r="G19" s="428"/>
      <c r="H19" s="428"/>
      <c r="I19" s="428"/>
      <c r="J19" s="449"/>
      <c r="K19" s="449"/>
      <c r="L19" s="449"/>
      <c r="M19" s="450" t="s">
        <v>67</v>
      </c>
      <c r="N19" s="451"/>
      <c r="O19" s="451"/>
      <c r="P19" s="451"/>
    </row>
    <row r="20" ht="14.25" spans="1:16">
      <c r="A20" s="429"/>
      <c r="B20" s="430"/>
      <c r="C20" s="426"/>
      <c r="D20" s="426"/>
      <c r="E20" s="427"/>
      <c r="F20" s="428"/>
      <c r="G20" s="428"/>
      <c r="H20" s="428"/>
      <c r="I20" s="428"/>
      <c r="J20" s="449"/>
      <c r="K20" s="449"/>
      <c r="L20" s="449"/>
      <c r="M20" s="452"/>
      <c r="N20" s="451"/>
      <c r="O20" s="451"/>
      <c r="P20" s="451"/>
    </row>
    <row r="21" ht="34" customHeight="1" spans="1:16">
      <c r="A21" s="431" t="s">
        <v>68</v>
      </c>
      <c r="B21" s="432" t="s">
        <v>69</v>
      </c>
      <c r="C21" s="432"/>
      <c r="D21" s="432"/>
      <c r="E21" s="432"/>
      <c r="F21" s="432"/>
      <c r="G21" s="432"/>
      <c r="H21" s="432"/>
      <c r="I21" s="432"/>
      <c r="J21" s="432"/>
      <c r="K21" s="432"/>
      <c r="L21" s="432"/>
      <c r="M21" s="432"/>
      <c r="N21" s="432"/>
      <c r="O21" s="432"/>
      <c r="P21" s="432"/>
    </row>
    <row r="22" ht="34" customHeight="1" spans="1:16">
      <c r="A22" s="433">
        <v>1</v>
      </c>
      <c r="B22" s="434" t="s">
        <v>122</v>
      </c>
      <c r="C22" s="434"/>
      <c r="D22" s="434"/>
      <c r="E22" s="434"/>
      <c r="F22" s="434"/>
      <c r="G22" s="434"/>
      <c r="H22" s="434"/>
      <c r="I22" s="434"/>
      <c r="J22" s="434"/>
      <c r="K22" s="434"/>
      <c r="L22" s="434"/>
      <c r="M22" s="434"/>
      <c r="N22" s="434"/>
      <c r="O22" s="434"/>
      <c r="P22" s="434"/>
    </row>
    <row r="23" ht="40" customHeight="1" spans="1:16">
      <c r="A23" s="433">
        <v>2</v>
      </c>
      <c r="B23" s="435" t="s">
        <v>71</v>
      </c>
      <c r="C23" s="435"/>
      <c r="D23" s="435"/>
      <c r="E23" s="435"/>
      <c r="F23" s="435"/>
      <c r="G23" s="435"/>
      <c r="H23" s="435"/>
      <c r="I23" s="435"/>
      <c r="J23" s="435"/>
      <c r="K23" s="435"/>
      <c r="L23" s="435"/>
      <c r="M23" s="435"/>
      <c r="N23" s="435"/>
      <c r="O23" s="435"/>
      <c r="P23" s="435"/>
    </row>
    <row r="24" ht="49" customHeight="1" spans="1:16">
      <c r="A24" s="433">
        <v>3</v>
      </c>
      <c r="B24" s="436" t="s">
        <v>72</v>
      </c>
      <c r="C24" s="436"/>
      <c r="D24" s="436"/>
      <c r="E24" s="436"/>
      <c r="F24" s="436"/>
      <c r="G24" s="436"/>
      <c r="H24" s="436"/>
      <c r="I24" s="436"/>
      <c r="J24" s="436"/>
      <c r="K24" s="436"/>
      <c r="L24" s="436"/>
      <c r="M24" s="436"/>
      <c r="N24" s="436"/>
      <c r="O24" s="436"/>
      <c r="P24" s="436"/>
    </row>
    <row r="25" ht="35" customHeight="1" spans="1:16">
      <c r="A25" s="433">
        <v>4</v>
      </c>
      <c r="B25" s="434" t="s">
        <v>73</v>
      </c>
      <c r="C25" s="434"/>
      <c r="D25" s="434"/>
      <c r="E25" s="434"/>
      <c r="F25" s="434"/>
      <c r="G25" s="434"/>
      <c r="H25" s="434"/>
      <c r="I25" s="434"/>
      <c r="J25" s="434"/>
      <c r="K25" s="434"/>
      <c r="L25" s="434"/>
      <c r="M25" s="434"/>
      <c r="N25" s="434"/>
      <c r="O25" s="434"/>
      <c r="P25" s="434"/>
    </row>
    <row r="26" ht="90" customHeight="1" spans="1:16">
      <c r="A26" s="433">
        <v>5</v>
      </c>
      <c r="B26" s="432" t="s">
        <v>87</v>
      </c>
      <c r="C26" s="432"/>
      <c r="D26" s="432"/>
      <c r="E26" s="432"/>
      <c r="F26" s="432"/>
      <c r="G26" s="432"/>
      <c r="H26" s="432"/>
      <c r="I26" s="432"/>
      <c r="J26" s="432"/>
      <c r="K26" s="432"/>
      <c r="L26" s="432"/>
      <c r="M26" s="432"/>
      <c r="N26" s="432"/>
      <c r="O26" s="432"/>
      <c r="P26" s="432"/>
    </row>
    <row r="27" ht="24" customHeight="1" spans="1:16">
      <c r="A27" s="433">
        <v>6</v>
      </c>
      <c r="B27" s="437" t="s">
        <v>75</v>
      </c>
      <c r="C27" s="437"/>
      <c r="D27" s="437"/>
      <c r="E27" s="437"/>
      <c r="F27" s="437"/>
      <c r="G27" s="437"/>
      <c r="H27" s="437"/>
      <c r="I27" s="437"/>
      <c r="J27" s="437"/>
      <c r="K27" s="437"/>
      <c r="L27" s="437"/>
      <c r="M27" s="437"/>
      <c r="N27" s="437"/>
      <c r="O27" s="437"/>
      <c r="P27" s="437"/>
    </row>
    <row r="28" ht="22" customHeight="1" spans="1:16">
      <c r="A28" s="433">
        <v>7</v>
      </c>
      <c r="B28" s="437" t="s">
        <v>76</v>
      </c>
      <c r="C28" s="437"/>
      <c r="D28" s="437"/>
      <c r="E28" s="437"/>
      <c r="F28" s="437"/>
      <c r="G28" s="437"/>
      <c r="H28" s="437"/>
      <c r="I28" s="437"/>
      <c r="J28" s="437"/>
      <c r="K28" s="437"/>
      <c r="L28" s="437"/>
      <c r="M28" s="437"/>
      <c r="N28" s="437"/>
      <c r="O28" s="437"/>
      <c r="P28" s="437"/>
    </row>
    <row r="29" ht="22" customHeight="1" spans="1:16">
      <c r="A29" s="433">
        <v>8</v>
      </c>
      <c r="B29" s="438" t="s">
        <v>77</v>
      </c>
      <c r="C29" s="438"/>
      <c r="D29" s="438"/>
      <c r="E29" s="438"/>
      <c r="F29" s="438"/>
      <c r="G29" s="438"/>
      <c r="H29" s="438"/>
      <c r="I29" s="438"/>
      <c r="J29" s="438"/>
      <c r="K29" s="438"/>
      <c r="L29" s="438"/>
      <c r="M29" s="438"/>
      <c r="N29" s="438"/>
      <c r="O29" s="438"/>
      <c r="P29" s="438"/>
    </row>
    <row r="30" ht="22" customHeight="1" spans="1:16">
      <c r="A30" s="433">
        <v>9</v>
      </c>
      <c r="B30" s="432" t="s">
        <v>143</v>
      </c>
      <c r="C30" s="432"/>
      <c r="D30" s="432"/>
      <c r="E30" s="432"/>
      <c r="F30" s="432"/>
      <c r="G30" s="432"/>
      <c r="H30" s="432"/>
      <c r="I30" s="432"/>
      <c r="J30" s="432"/>
      <c r="K30" s="432"/>
      <c r="L30" s="432"/>
      <c r="M30" s="432"/>
      <c r="N30" s="432"/>
      <c r="O30" s="432"/>
      <c r="P30" s="432"/>
    </row>
    <row r="31" ht="22" customHeight="1" spans="1:16">
      <c r="A31" s="433">
        <v>10</v>
      </c>
      <c r="B31" s="439" t="s">
        <v>80</v>
      </c>
      <c r="C31" s="439"/>
      <c r="D31" s="439"/>
      <c r="E31" s="439"/>
      <c r="F31" s="439"/>
      <c r="G31" s="439"/>
      <c r="H31" s="439"/>
      <c r="I31" s="439"/>
      <c r="J31" s="439"/>
      <c r="K31" s="439"/>
      <c r="L31" s="439"/>
      <c r="M31" s="439"/>
      <c r="N31" s="439"/>
      <c r="O31" s="439"/>
      <c r="P31" s="439"/>
    </row>
    <row r="32" ht="22" customHeight="1" spans="1:16">
      <c r="A32" s="433">
        <v>11</v>
      </c>
      <c r="B32" s="439" t="s">
        <v>81</v>
      </c>
      <c r="C32" s="439"/>
      <c r="D32" s="439"/>
      <c r="E32" s="439"/>
      <c r="F32" s="439"/>
      <c r="G32" s="439"/>
      <c r="H32" s="439"/>
      <c r="I32" s="439"/>
      <c r="J32" s="439"/>
      <c r="K32" s="439"/>
      <c r="L32" s="439"/>
      <c r="M32" s="439"/>
      <c r="N32" s="439"/>
      <c r="O32" s="439"/>
      <c r="P32" s="439"/>
    </row>
    <row r="33" ht="22" customHeight="1" spans="1:16">
      <c r="A33" s="433">
        <v>12</v>
      </c>
      <c r="B33" s="439" t="s">
        <v>82</v>
      </c>
      <c r="C33" s="439"/>
      <c r="D33" s="439"/>
      <c r="E33" s="439"/>
      <c r="F33" s="439"/>
      <c r="G33" s="439"/>
      <c r="H33" s="439"/>
      <c r="I33" s="439"/>
      <c r="J33" s="439"/>
      <c r="K33" s="439"/>
      <c r="L33" s="439"/>
      <c r="M33" s="439"/>
      <c r="N33" s="439"/>
      <c r="O33" s="439"/>
      <c r="P33" s="439"/>
    </row>
    <row r="34" ht="22" customHeight="1" spans="1:16">
      <c r="A34" s="433">
        <v>13</v>
      </c>
      <c r="B34" s="440" t="s">
        <v>144</v>
      </c>
      <c r="C34" s="440"/>
      <c r="D34" s="440"/>
      <c r="E34" s="440"/>
      <c r="F34" s="440"/>
      <c r="G34" s="440"/>
      <c r="H34" s="440"/>
      <c r="I34" s="440"/>
      <c r="J34" s="440"/>
      <c r="K34" s="440"/>
      <c r="L34" s="440"/>
      <c r="M34" s="440"/>
      <c r="N34" s="440"/>
      <c r="O34" s="440"/>
      <c r="P34" s="440"/>
    </row>
    <row r="35" ht="54" customHeight="1" spans="1:16">
      <c r="A35" s="433">
        <v>14</v>
      </c>
      <c r="B35" s="435" t="s">
        <v>84</v>
      </c>
      <c r="C35" s="435"/>
      <c r="D35" s="435"/>
      <c r="E35" s="435"/>
      <c r="F35" s="435"/>
      <c r="G35" s="435"/>
      <c r="H35" s="435"/>
      <c r="I35" s="435"/>
      <c r="J35" s="435"/>
      <c r="K35" s="435"/>
      <c r="L35" s="435"/>
      <c r="M35" s="435"/>
      <c r="N35" s="435"/>
      <c r="O35" s="435"/>
      <c r="P35" s="435"/>
    </row>
    <row r="36" ht="22" customHeight="1" spans="1:16">
      <c r="A36" s="433">
        <v>15</v>
      </c>
      <c r="B36" s="435" t="s">
        <v>85</v>
      </c>
      <c r="C36" s="435"/>
      <c r="D36" s="435"/>
      <c r="E36" s="435"/>
      <c r="F36" s="435"/>
      <c r="G36" s="435"/>
      <c r="H36" s="435"/>
      <c r="I36" s="435"/>
      <c r="J36" s="435"/>
      <c r="K36" s="435"/>
      <c r="L36" s="435"/>
      <c r="M36" s="435"/>
      <c r="N36" s="435"/>
      <c r="O36" s="435"/>
      <c r="P36" s="435"/>
    </row>
    <row r="37" ht="22" customHeight="1" spans="1:16">
      <c r="A37" s="433">
        <v>16</v>
      </c>
      <c r="B37" s="441" t="s">
        <v>86</v>
      </c>
      <c r="C37" s="441"/>
      <c r="D37" s="441"/>
      <c r="E37" s="441"/>
      <c r="F37" s="441"/>
      <c r="G37" s="441"/>
      <c r="H37" s="441"/>
      <c r="I37" s="441"/>
      <c r="J37" s="441"/>
      <c r="K37" s="441"/>
      <c r="L37" s="441"/>
      <c r="M37" s="441"/>
      <c r="N37" s="441"/>
      <c r="O37" s="441"/>
      <c r="P37" s="441"/>
    </row>
  </sheetData>
  <mergeCells count="57">
    <mergeCell ref="A1:B1"/>
    <mergeCell ref="G1:J1"/>
    <mergeCell ref="A2:H2"/>
    <mergeCell ref="I2:Q2"/>
    <mergeCell ref="C3:F3"/>
    <mergeCell ref="K3:O3"/>
    <mergeCell ref="A11:H11"/>
    <mergeCell ref="C12:F12"/>
    <mergeCell ref="A18:P18"/>
    <mergeCell ref="B21:P21"/>
    <mergeCell ref="B22:P22"/>
    <mergeCell ref="B23:P23"/>
    <mergeCell ref="B24:P24"/>
    <mergeCell ref="B25:P25"/>
    <mergeCell ref="B26:P26"/>
    <mergeCell ref="B27:P27"/>
    <mergeCell ref="B28:P28"/>
    <mergeCell ref="B29:P29"/>
    <mergeCell ref="B30:P30"/>
    <mergeCell ref="B31:P31"/>
    <mergeCell ref="B32:P32"/>
    <mergeCell ref="B33:P33"/>
    <mergeCell ref="B34:P34"/>
    <mergeCell ref="B35:P35"/>
    <mergeCell ref="B36:P36"/>
    <mergeCell ref="B37:P37"/>
    <mergeCell ref="A3:A4"/>
    <mergeCell ref="A5:A7"/>
    <mergeCell ref="A8:A10"/>
    <mergeCell ref="A12:A13"/>
    <mergeCell ref="A14:A17"/>
    <mergeCell ref="B3:B4"/>
    <mergeCell ref="B12:B13"/>
    <mergeCell ref="F5:F7"/>
    <mergeCell ref="F8:F10"/>
    <mergeCell ref="F14:F17"/>
    <mergeCell ref="G3:G4"/>
    <mergeCell ref="G5:G10"/>
    <mergeCell ref="G12:G13"/>
    <mergeCell ref="G14:G17"/>
    <mergeCell ref="H3:H4"/>
    <mergeCell ref="H5:H10"/>
    <mergeCell ref="H12:H13"/>
    <mergeCell ref="H14:H17"/>
    <mergeCell ref="I3:I4"/>
    <mergeCell ref="I5:I7"/>
    <mergeCell ref="I8:I10"/>
    <mergeCell ref="J3:J4"/>
    <mergeCell ref="O5:O7"/>
    <mergeCell ref="O8:O10"/>
    <mergeCell ref="P3:P4"/>
    <mergeCell ref="P5:P10"/>
    <mergeCell ref="Q3:Q4"/>
    <mergeCell ref="Q5:Q10"/>
    <mergeCell ref="A19:B20"/>
    <mergeCell ref="E19:J20"/>
    <mergeCell ref="M19:P20"/>
  </mergeCells>
  <hyperlinks>
    <hyperlink ref="M19:M20" location="附加费收取标准!A1" display="附加费收取标准，见附件"/>
  </hyperlink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D6" sqref="D6"/>
    </sheetView>
  </sheetViews>
  <sheetFormatPr defaultColWidth="9" defaultRowHeight="14.25"/>
  <cols>
    <col min="1" max="1" width="13.375" style="21" customWidth="1"/>
    <col min="2" max="2" width="13.25" style="21" customWidth="1"/>
    <col min="3" max="3" width="14.375" style="21" customWidth="1"/>
    <col min="4" max="4" width="20.875" style="21" customWidth="1"/>
    <col min="5" max="6" width="12.5" style="21" customWidth="1"/>
    <col min="7" max="7" width="13.625" style="21" customWidth="1"/>
    <col min="8" max="8" width="33.375" style="21" customWidth="1"/>
    <col min="9" max="9" width="41.625" style="21" customWidth="1"/>
    <col min="10" max="10" width="15.375" style="21" customWidth="1"/>
    <col min="11" max="11" width="48.875" style="21" customWidth="1"/>
    <col min="12" max="16384" width="9" style="21"/>
  </cols>
  <sheetData>
    <row r="1" s="21" customFormat="1" spans="1:10">
      <c r="A1" s="344" t="s">
        <v>145</v>
      </c>
      <c r="B1" s="344"/>
      <c r="C1" s="344"/>
      <c r="D1" s="344"/>
      <c r="E1" s="344"/>
      <c r="F1" s="344"/>
      <c r="G1" s="344"/>
      <c r="H1" s="344"/>
      <c r="I1" s="344"/>
      <c r="J1" s="338" t="s">
        <v>146</v>
      </c>
    </row>
    <row r="2" s="21" customFormat="1" spans="1:9">
      <c r="A2" s="344"/>
      <c r="B2" s="344"/>
      <c r="C2" s="344"/>
      <c r="D2" s="344"/>
      <c r="E2" s="344"/>
      <c r="F2" s="344"/>
      <c r="G2" s="344"/>
      <c r="H2" s="344"/>
      <c r="I2" s="344"/>
    </row>
    <row r="3" s="21" customFormat="1" spans="1:9">
      <c r="A3" s="344"/>
      <c r="B3" s="344"/>
      <c r="C3" s="344"/>
      <c r="D3" s="344"/>
      <c r="E3" s="344"/>
      <c r="F3" s="344"/>
      <c r="G3" s="344"/>
      <c r="H3" s="344"/>
      <c r="I3" s="344"/>
    </row>
    <row r="4" s="21" customFormat="1" ht="33" customHeight="1" spans="1:9">
      <c r="A4" s="345" t="s">
        <v>147</v>
      </c>
      <c r="B4" s="346"/>
      <c r="C4" s="345" t="s">
        <v>148</v>
      </c>
      <c r="D4" s="346" t="s">
        <v>149</v>
      </c>
      <c r="E4" s="346" t="s">
        <v>150</v>
      </c>
      <c r="F4" s="346" t="s">
        <v>151</v>
      </c>
      <c r="G4" s="346" t="s">
        <v>152</v>
      </c>
      <c r="H4" s="345" t="s">
        <v>4</v>
      </c>
      <c r="I4" s="337" t="s">
        <v>153</v>
      </c>
    </row>
    <row r="5" s="21" customFormat="1" ht="144" customHeight="1" spans="1:9">
      <c r="A5" s="347" t="s">
        <v>154</v>
      </c>
      <c r="B5" s="347"/>
      <c r="C5" s="348" t="s">
        <v>155</v>
      </c>
      <c r="D5" s="349">
        <f>E5+4</f>
        <v>16</v>
      </c>
      <c r="E5" s="349">
        <v>12</v>
      </c>
      <c r="F5" s="349">
        <f>E5</f>
        <v>12</v>
      </c>
      <c r="G5" s="349">
        <f>F5</f>
        <v>12</v>
      </c>
      <c r="H5" s="350" t="s">
        <v>156</v>
      </c>
      <c r="I5" s="350" t="s">
        <v>157</v>
      </c>
    </row>
    <row r="6" s="21" customFormat="1" ht="96" customHeight="1" spans="1:9">
      <c r="A6" s="347" t="s">
        <v>158</v>
      </c>
      <c r="B6" s="347"/>
      <c r="C6" s="348" t="s">
        <v>155</v>
      </c>
      <c r="D6" s="349">
        <f>E6+4</f>
        <v>19</v>
      </c>
      <c r="E6" s="349">
        <v>15</v>
      </c>
      <c r="F6" s="349">
        <f>E6</f>
        <v>15</v>
      </c>
      <c r="G6" s="349">
        <f>F6</f>
        <v>15</v>
      </c>
      <c r="H6" s="350" t="s">
        <v>159</v>
      </c>
      <c r="I6" s="350" t="s">
        <v>157</v>
      </c>
    </row>
    <row r="7" s="21" customFormat="1" spans="1:9">
      <c r="A7" s="351" t="s">
        <v>160</v>
      </c>
      <c r="B7" s="352" t="s">
        <v>66</v>
      </c>
      <c r="C7" s="353"/>
      <c r="D7" s="353"/>
      <c r="E7" s="353"/>
      <c r="F7" s="353"/>
      <c r="G7" s="353"/>
      <c r="H7" s="353"/>
      <c r="I7" s="370"/>
    </row>
    <row r="8" s="21" customFormat="1" spans="1:9">
      <c r="A8" s="351"/>
      <c r="B8" s="354"/>
      <c r="C8" s="355"/>
      <c r="D8" s="355"/>
      <c r="E8" s="355"/>
      <c r="F8" s="355"/>
      <c r="G8" s="355"/>
      <c r="H8" s="355"/>
      <c r="I8" s="371"/>
    </row>
    <row r="9" s="21" customFormat="1" spans="1:9">
      <c r="A9" s="356"/>
      <c r="B9" s="357" t="s">
        <v>161</v>
      </c>
      <c r="C9" s="358"/>
      <c r="D9" s="358"/>
      <c r="E9" s="358"/>
      <c r="F9" s="358"/>
      <c r="G9" s="358"/>
      <c r="H9" s="358"/>
      <c r="I9" s="372"/>
    </row>
    <row r="10" s="21" customFormat="1" spans="1:9">
      <c r="A10" s="359">
        <v>1</v>
      </c>
      <c r="B10" s="357" t="s">
        <v>162</v>
      </c>
      <c r="C10" s="358"/>
      <c r="D10" s="358"/>
      <c r="E10" s="358"/>
      <c r="F10" s="358"/>
      <c r="G10" s="358"/>
      <c r="H10" s="358"/>
      <c r="I10" s="372"/>
    </row>
    <row r="11" s="21" customFormat="1" spans="1:9">
      <c r="A11" s="359">
        <v>2</v>
      </c>
      <c r="B11" s="360" t="s">
        <v>163</v>
      </c>
      <c r="C11" s="361"/>
      <c r="D11" s="361"/>
      <c r="E11" s="361"/>
      <c r="F11" s="361"/>
      <c r="G11" s="361"/>
      <c r="H11" s="361"/>
      <c r="I11" s="362"/>
    </row>
    <row r="12" s="21" customFormat="1" spans="1:9">
      <c r="A12" s="359">
        <v>3</v>
      </c>
      <c r="B12" s="360" t="s">
        <v>164</v>
      </c>
      <c r="C12" s="361"/>
      <c r="D12" s="361"/>
      <c r="E12" s="361"/>
      <c r="F12" s="361"/>
      <c r="G12" s="361"/>
      <c r="H12" s="362"/>
      <c r="I12" s="373" t="s">
        <v>165</v>
      </c>
    </row>
    <row r="13" s="21" customFormat="1" spans="1:9">
      <c r="A13" s="359">
        <v>4</v>
      </c>
      <c r="B13" s="360" t="s">
        <v>166</v>
      </c>
      <c r="C13" s="361"/>
      <c r="D13" s="361"/>
      <c r="E13" s="361"/>
      <c r="F13" s="361"/>
      <c r="G13" s="361"/>
      <c r="H13" s="362"/>
      <c r="I13" s="373" t="s">
        <v>167</v>
      </c>
    </row>
    <row r="14" s="21" customFormat="1" ht="24" spans="1:9">
      <c r="A14" s="363" t="s">
        <v>68</v>
      </c>
      <c r="B14" s="364" t="s">
        <v>168</v>
      </c>
      <c r="C14" s="365"/>
      <c r="D14" s="365"/>
      <c r="E14" s="365"/>
      <c r="F14" s="365"/>
      <c r="G14" s="365"/>
      <c r="H14" s="366"/>
      <c r="I14" s="374" t="s">
        <v>169</v>
      </c>
    </row>
    <row r="15" s="343" customFormat="1" ht="240" customHeight="1" spans="1:9">
      <c r="A15" s="367" t="s">
        <v>170</v>
      </c>
      <c r="B15" s="368"/>
      <c r="C15" s="368"/>
      <c r="D15" s="368"/>
      <c r="E15" s="368"/>
      <c r="F15" s="368"/>
      <c r="G15" s="368"/>
      <c r="H15" s="368"/>
      <c r="I15" s="375"/>
    </row>
    <row r="16" s="21" customFormat="1" ht="137" customHeight="1" spans="1:11">
      <c r="A16" s="369" t="s">
        <v>171</v>
      </c>
      <c r="B16" s="369"/>
      <c r="C16" s="369"/>
      <c r="D16" s="369"/>
      <c r="E16" s="369"/>
      <c r="F16" s="369"/>
      <c r="G16" s="369"/>
      <c r="H16" s="369"/>
      <c r="I16" s="369"/>
      <c r="J16" s="376"/>
      <c r="K16" s="376"/>
    </row>
  </sheetData>
  <mergeCells count="15">
    <mergeCell ref="A4:B4"/>
    <mergeCell ref="A5:B5"/>
    <mergeCell ref="A6:B6"/>
    <mergeCell ref="B7:I7"/>
    <mergeCell ref="B8:I8"/>
    <mergeCell ref="B9:I9"/>
    <mergeCell ref="B10:I10"/>
    <mergeCell ref="B11:I11"/>
    <mergeCell ref="B12:H12"/>
    <mergeCell ref="B13:H13"/>
    <mergeCell ref="B14:H14"/>
    <mergeCell ref="A15:I15"/>
    <mergeCell ref="A16:I16"/>
    <mergeCell ref="A7:A8"/>
    <mergeCell ref="A1:I3"/>
  </mergeCells>
  <hyperlinks>
    <hyperlink ref="J1" location="价格表目录!A1" display="返回首页"/>
    <hyperlink ref="I14" location="附加费收取标准!A1" display="附加费收费标准，见附件"/>
    <hyperlink ref="I12" location="英国递延代理资料!A1" display="英国递延代理资料"/>
    <hyperlink ref="I13" location="PVA授权书延递!A1" display="PVA授权书延递"/>
  </hyperlink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zoomScale="115" zoomScaleNormal="115" workbookViewId="0">
      <selection activeCell="A1" sqref="A1:J3"/>
    </sheetView>
  </sheetViews>
  <sheetFormatPr defaultColWidth="9" defaultRowHeight="13.5"/>
  <cols>
    <col min="1" max="1" width="9" style="303"/>
    <col min="2" max="3" width="16.125" style="303" customWidth="1"/>
    <col min="4" max="5" width="12.25" style="303" customWidth="1"/>
    <col min="6" max="7" width="12.125" style="303" customWidth="1"/>
    <col min="8" max="8" width="27.625" style="303" customWidth="1"/>
    <col min="9" max="9" width="19.625" style="303" customWidth="1"/>
    <col min="10" max="10" width="14.375" style="303" customWidth="1"/>
    <col min="11" max="11" width="21.875" style="303" customWidth="1"/>
    <col min="12" max="16384" width="9" style="303"/>
  </cols>
  <sheetData>
    <row r="1" spans="1:10">
      <c r="A1" s="307" t="s">
        <v>172</v>
      </c>
      <c r="B1" s="307"/>
      <c r="C1" s="307"/>
      <c r="D1" s="307"/>
      <c r="E1" s="307"/>
      <c r="F1" s="307"/>
      <c r="G1" s="307"/>
      <c r="H1" s="307"/>
      <c r="I1" s="307"/>
      <c r="J1" s="336"/>
    </row>
    <row r="2" spans="1:10">
      <c r="A2" s="307"/>
      <c r="B2" s="307"/>
      <c r="C2" s="307"/>
      <c r="D2" s="307"/>
      <c r="E2" s="307"/>
      <c r="F2" s="307"/>
      <c r="G2" s="307"/>
      <c r="H2" s="307"/>
      <c r="I2" s="307"/>
      <c r="J2" s="336"/>
    </row>
    <row r="3" spans="1:10">
      <c r="A3" s="307"/>
      <c r="B3" s="307"/>
      <c r="C3" s="307"/>
      <c r="D3" s="307"/>
      <c r="E3" s="307"/>
      <c r="F3" s="307"/>
      <c r="G3" s="307"/>
      <c r="H3" s="307"/>
      <c r="I3" s="307"/>
      <c r="J3" s="336"/>
    </row>
    <row r="4" s="304" customFormat="1" ht="50" customHeight="1" spans="2:10">
      <c r="B4" s="308" t="s">
        <v>147</v>
      </c>
      <c r="C4" s="308" t="s">
        <v>148</v>
      </c>
      <c r="D4" s="308" t="s">
        <v>38</v>
      </c>
      <c r="E4" s="308" t="s">
        <v>39</v>
      </c>
      <c r="F4" s="308" t="s">
        <v>40</v>
      </c>
      <c r="G4" s="308" t="s">
        <v>173</v>
      </c>
      <c r="H4" s="308" t="s">
        <v>4</v>
      </c>
      <c r="I4" s="337" t="s">
        <v>153</v>
      </c>
      <c r="J4" s="338" t="s">
        <v>146</v>
      </c>
    </row>
    <row r="5" ht="124" customHeight="1" spans="2:9">
      <c r="B5" s="308" t="s">
        <v>174</v>
      </c>
      <c r="C5" s="309" t="s">
        <v>175</v>
      </c>
      <c r="D5" s="309">
        <f>D6-3</f>
        <v>38</v>
      </c>
      <c r="E5" s="309">
        <f>E6-3</f>
        <v>36</v>
      </c>
      <c r="F5" s="309">
        <f>F6-3</f>
        <v>34</v>
      </c>
      <c r="G5" s="309">
        <f>G6-3</f>
        <v>34</v>
      </c>
      <c r="H5" s="310" t="s">
        <v>176</v>
      </c>
      <c r="I5" s="339" t="s">
        <v>177</v>
      </c>
    </row>
    <row r="6" ht="77" customHeight="1" spans="2:9">
      <c r="B6" s="308" t="s">
        <v>178</v>
      </c>
      <c r="C6" s="309" t="s">
        <v>175</v>
      </c>
      <c r="D6" s="309">
        <f>E6+2</f>
        <v>41</v>
      </c>
      <c r="E6" s="309">
        <f>F6+2</f>
        <v>39</v>
      </c>
      <c r="F6" s="309">
        <v>37</v>
      </c>
      <c r="G6" s="309">
        <f>F6</f>
        <v>37</v>
      </c>
      <c r="H6" s="310" t="s">
        <v>179</v>
      </c>
      <c r="I6" s="339"/>
    </row>
    <row r="7" customFormat="1" ht="12" customHeight="1" spans="1:11">
      <c r="A7" s="312"/>
      <c r="B7" s="313"/>
      <c r="C7" s="314"/>
      <c r="D7" s="314"/>
      <c r="E7" s="314"/>
      <c r="F7" s="314"/>
      <c r="G7" s="314"/>
      <c r="H7" s="315"/>
      <c r="I7" s="340"/>
      <c r="J7" s="312"/>
      <c r="K7" s="312"/>
    </row>
    <row r="8" s="305" customFormat="1" ht="16" customHeight="1" spans="1:11">
      <c r="A8" s="316"/>
      <c r="B8" s="317" t="s">
        <v>161</v>
      </c>
      <c r="C8" s="317"/>
      <c r="D8" s="317"/>
      <c r="E8" s="317"/>
      <c r="F8" s="317"/>
      <c r="G8" s="317"/>
      <c r="H8" s="317"/>
      <c r="I8" s="317"/>
      <c r="J8" s="317"/>
      <c r="K8" s="317"/>
    </row>
    <row r="9" s="305" customFormat="1" ht="16" customHeight="1" spans="1:11">
      <c r="A9" s="318">
        <v>1</v>
      </c>
      <c r="B9" s="317" t="s">
        <v>162</v>
      </c>
      <c r="C9" s="317"/>
      <c r="D9" s="317"/>
      <c r="E9" s="317"/>
      <c r="F9" s="317"/>
      <c r="G9" s="317"/>
      <c r="H9" s="317"/>
      <c r="I9" s="317"/>
      <c r="J9" s="317"/>
      <c r="K9" s="317"/>
    </row>
    <row r="10" s="305" customFormat="1" ht="16" customHeight="1" spans="1:11">
      <c r="A10" s="318">
        <v>2</v>
      </c>
      <c r="B10" s="319" t="s">
        <v>163</v>
      </c>
      <c r="C10" s="319"/>
      <c r="D10" s="319"/>
      <c r="E10" s="319"/>
      <c r="F10" s="319"/>
      <c r="G10" s="319"/>
      <c r="H10" s="319"/>
      <c r="I10" s="319"/>
      <c r="J10" s="319"/>
      <c r="K10" s="319"/>
    </row>
    <row r="11" s="305" customFormat="1" ht="16" customHeight="1" spans="1:11">
      <c r="A11" s="318">
        <v>3</v>
      </c>
      <c r="B11" s="320" t="s">
        <v>164</v>
      </c>
      <c r="C11" s="320"/>
      <c r="D11" s="320"/>
      <c r="E11" s="319"/>
      <c r="F11" s="319"/>
      <c r="G11" s="319"/>
      <c r="H11" s="319"/>
      <c r="I11" s="319"/>
      <c r="J11" s="319"/>
      <c r="K11" s="341"/>
    </row>
    <row r="12" s="305" customFormat="1" ht="16" customHeight="1" spans="1:11">
      <c r="A12" s="318">
        <v>4</v>
      </c>
      <c r="B12" s="321" t="s">
        <v>166</v>
      </c>
      <c r="C12" s="321"/>
      <c r="D12" s="321"/>
      <c r="E12" s="319"/>
      <c r="F12" s="319"/>
      <c r="G12" s="319"/>
      <c r="H12" s="319"/>
      <c r="I12" s="319"/>
      <c r="J12" s="319"/>
      <c r="K12" s="341"/>
    </row>
    <row r="13" s="306" customFormat="1" ht="12" spans="1:9">
      <c r="A13" s="322" t="s">
        <v>180</v>
      </c>
      <c r="B13" s="323"/>
      <c r="C13" s="324" t="s">
        <v>66</v>
      </c>
      <c r="D13" s="324"/>
      <c r="E13" s="324"/>
      <c r="F13" s="324"/>
      <c r="G13" s="324"/>
      <c r="H13" s="324"/>
      <c r="I13" s="342"/>
    </row>
    <row r="14" s="306" customFormat="1" ht="12" spans="1:9">
      <c r="A14" s="316"/>
      <c r="B14" s="323"/>
      <c r="C14" s="324"/>
      <c r="D14" s="324"/>
      <c r="E14" s="324"/>
      <c r="F14" s="324"/>
      <c r="G14" s="324"/>
      <c r="H14" s="324"/>
      <c r="I14" s="342"/>
    </row>
    <row r="15" s="306" customFormat="1" ht="30" customHeight="1" spans="1:9">
      <c r="A15" s="325" t="s">
        <v>68</v>
      </c>
      <c r="B15" s="326" t="s">
        <v>168</v>
      </c>
      <c r="C15" s="326"/>
      <c r="D15" s="326"/>
      <c r="E15" s="326"/>
      <c r="F15" s="326"/>
      <c r="G15" s="326"/>
      <c r="H15" s="326"/>
      <c r="I15" s="326"/>
    </row>
    <row r="16" s="306" customFormat="1" ht="31" customHeight="1" spans="1:9">
      <c r="A16" s="327">
        <v>1</v>
      </c>
      <c r="B16" s="328" t="s">
        <v>181</v>
      </c>
      <c r="C16" s="328"/>
      <c r="D16" s="328"/>
      <c r="E16" s="328"/>
      <c r="F16" s="328"/>
      <c r="G16" s="328"/>
      <c r="H16" s="328"/>
      <c r="I16" s="328"/>
    </row>
    <row r="17" s="306" customFormat="1" ht="16" customHeight="1" spans="1:9">
      <c r="A17" s="327">
        <v>2</v>
      </c>
      <c r="B17" s="329" t="s">
        <v>182</v>
      </c>
      <c r="C17" s="328"/>
      <c r="D17" s="328"/>
      <c r="E17" s="328"/>
      <c r="F17" s="328"/>
      <c r="G17" s="328"/>
      <c r="H17" s="328"/>
      <c r="I17" s="328"/>
    </row>
    <row r="18" s="306" customFormat="1" ht="17" customHeight="1" spans="1:9">
      <c r="A18" s="327">
        <v>3</v>
      </c>
      <c r="B18" s="330" t="s">
        <v>183</v>
      </c>
      <c r="C18" s="330"/>
      <c r="D18" s="330"/>
      <c r="E18" s="330"/>
      <c r="F18" s="330"/>
      <c r="G18" s="330"/>
      <c r="H18" s="330"/>
      <c r="I18" s="330"/>
    </row>
    <row r="19" s="306" customFormat="1" ht="17" customHeight="1" spans="1:9">
      <c r="A19" s="327">
        <v>4</v>
      </c>
      <c r="B19" s="330" t="s">
        <v>184</v>
      </c>
      <c r="C19" s="330"/>
      <c r="D19" s="330"/>
      <c r="E19" s="330"/>
      <c r="F19" s="330"/>
      <c r="G19" s="330"/>
      <c r="H19" s="330"/>
      <c r="I19" s="330"/>
    </row>
    <row r="20" s="306" customFormat="1" ht="17" customHeight="1" spans="1:9">
      <c r="A20" s="327">
        <v>5</v>
      </c>
      <c r="B20" s="326" t="s">
        <v>74</v>
      </c>
      <c r="C20" s="326"/>
      <c r="D20" s="326"/>
      <c r="E20" s="326"/>
      <c r="F20" s="326"/>
      <c r="G20" s="326"/>
      <c r="H20" s="326"/>
      <c r="I20" s="326"/>
    </row>
    <row r="21" s="306" customFormat="1" ht="17" customHeight="1" spans="1:9">
      <c r="A21" s="327">
        <v>6</v>
      </c>
      <c r="B21" s="331" t="s">
        <v>75</v>
      </c>
      <c r="C21" s="331"/>
      <c r="D21" s="331"/>
      <c r="E21" s="331"/>
      <c r="F21" s="331"/>
      <c r="G21" s="331"/>
      <c r="H21" s="331"/>
      <c r="I21" s="331"/>
    </row>
    <row r="22" s="306" customFormat="1" ht="17" customHeight="1" spans="1:9">
      <c r="A22" s="327">
        <v>7</v>
      </c>
      <c r="B22" s="331" t="s">
        <v>76</v>
      </c>
      <c r="C22" s="331"/>
      <c r="D22" s="331"/>
      <c r="E22" s="331"/>
      <c r="F22" s="331"/>
      <c r="G22" s="331"/>
      <c r="H22" s="331"/>
      <c r="I22" s="331"/>
    </row>
    <row r="23" s="306" customFormat="1" ht="17" customHeight="1" spans="1:9">
      <c r="A23" s="327">
        <v>8</v>
      </c>
      <c r="B23" s="332" t="s">
        <v>77</v>
      </c>
      <c r="C23" s="333"/>
      <c r="D23" s="333"/>
      <c r="E23" s="333"/>
      <c r="F23" s="333"/>
      <c r="G23" s="333"/>
      <c r="H23" s="333"/>
      <c r="I23" s="333"/>
    </row>
    <row r="24" s="306" customFormat="1" ht="17" customHeight="1" spans="1:9">
      <c r="A24" s="327">
        <v>9</v>
      </c>
      <c r="B24" s="326" t="s">
        <v>78</v>
      </c>
      <c r="C24" s="326"/>
      <c r="D24" s="326"/>
      <c r="E24" s="326"/>
      <c r="F24" s="326"/>
      <c r="G24" s="326"/>
      <c r="H24" s="326"/>
      <c r="I24" s="326"/>
    </row>
    <row r="25" s="306" customFormat="1" ht="17" customHeight="1" spans="1:9">
      <c r="A25" s="327">
        <v>11</v>
      </c>
      <c r="B25" s="329" t="s">
        <v>85</v>
      </c>
      <c r="C25" s="329"/>
      <c r="D25" s="329"/>
      <c r="E25" s="329"/>
      <c r="F25" s="329"/>
      <c r="G25" s="329"/>
      <c r="H25" s="329"/>
      <c r="I25" s="329"/>
    </row>
    <row r="26" s="306" customFormat="1" ht="17" customHeight="1" spans="1:9">
      <c r="A26" s="327">
        <v>12</v>
      </c>
      <c r="B26" s="334" t="s">
        <v>86</v>
      </c>
      <c r="C26" s="334"/>
      <c r="D26" s="334"/>
      <c r="E26" s="334"/>
      <c r="F26" s="334"/>
      <c r="G26" s="334"/>
      <c r="H26" s="334"/>
      <c r="I26" s="334"/>
    </row>
    <row r="27" s="306" customFormat="1" ht="9" customHeight="1" spans="1:9">
      <c r="A27" s="327"/>
      <c r="B27" s="334"/>
      <c r="C27" s="334"/>
      <c r="D27" s="334"/>
      <c r="E27" s="334"/>
      <c r="F27" s="334"/>
      <c r="G27" s="334"/>
      <c r="H27" s="334"/>
      <c r="I27" s="334"/>
    </row>
    <row r="28" s="306" customFormat="1" ht="105" customHeight="1" spans="1:9">
      <c r="A28" s="335" t="s">
        <v>88</v>
      </c>
      <c r="B28" s="335"/>
      <c r="C28" s="335"/>
      <c r="D28" s="335"/>
      <c r="E28" s="335"/>
      <c r="F28" s="335"/>
      <c r="G28" s="335"/>
      <c r="H28" s="335"/>
      <c r="I28" s="335"/>
    </row>
  </sheetData>
  <mergeCells count="23">
    <mergeCell ref="B8:K8"/>
    <mergeCell ref="B9:K9"/>
    <mergeCell ref="B10:K10"/>
    <mergeCell ref="B11:D11"/>
    <mergeCell ref="B12:D12"/>
    <mergeCell ref="B15:I15"/>
    <mergeCell ref="B16:I16"/>
    <mergeCell ref="B17:I17"/>
    <mergeCell ref="B18:I18"/>
    <mergeCell ref="B19:I19"/>
    <mergeCell ref="B20:I20"/>
    <mergeCell ref="B21:I21"/>
    <mergeCell ref="B22:I22"/>
    <mergeCell ref="B24:I24"/>
    <mergeCell ref="B25:I25"/>
    <mergeCell ref="B26:I26"/>
    <mergeCell ref="B27:I27"/>
    <mergeCell ref="A28:I28"/>
    <mergeCell ref="I5:I6"/>
    <mergeCell ref="I13:I14"/>
    <mergeCell ref="A1:J3"/>
    <mergeCell ref="A13:B14"/>
    <mergeCell ref="C13:H14"/>
  </mergeCells>
  <hyperlinks>
    <hyperlink ref="J4" location="价格表目录!A1" display="返回首页"/>
  </hyperlink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selection activeCell="J4" sqref="J4"/>
    </sheetView>
  </sheetViews>
  <sheetFormatPr defaultColWidth="9" defaultRowHeight="13.5"/>
  <cols>
    <col min="1" max="1" width="9" style="303"/>
    <col min="2" max="3" width="16.125" style="303" customWidth="1"/>
    <col min="4" max="5" width="12.25" style="303" customWidth="1"/>
    <col min="6" max="7" width="12.125" style="303" customWidth="1"/>
    <col min="8" max="8" width="27.625" style="303" customWidth="1"/>
    <col min="9" max="9" width="25.25" style="303" customWidth="1"/>
    <col min="10" max="10" width="14.375" style="303" customWidth="1"/>
    <col min="11" max="11" width="21.875" style="303" customWidth="1"/>
    <col min="12" max="16384" width="9" style="303"/>
  </cols>
  <sheetData>
    <row r="1" s="303" customFormat="1" spans="1:10">
      <c r="A1" s="307" t="s">
        <v>185</v>
      </c>
      <c r="B1" s="307"/>
      <c r="C1" s="307"/>
      <c r="D1" s="307"/>
      <c r="E1" s="307"/>
      <c r="F1" s="307"/>
      <c r="G1" s="307"/>
      <c r="H1" s="307"/>
      <c r="I1" s="307"/>
      <c r="J1" s="336"/>
    </row>
    <row r="2" s="303" customFormat="1" spans="1:10">
      <c r="A2" s="307"/>
      <c r="B2" s="307"/>
      <c r="C2" s="307"/>
      <c r="D2" s="307"/>
      <c r="E2" s="307"/>
      <c r="F2" s="307"/>
      <c r="G2" s="307"/>
      <c r="H2" s="307"/>
      <c r="I2" s="307"/>
      <c r="J2" s="336"/>
    </row>
    <row r="3" s="303" customFormat="1" spans="1:10">
      <c r="A3" s="307"/>
      <c r="B3" s="307"/>
      <c r="C3" s="307"/>
      <c r="D3" s="307"/>
      <c r="E3" s="307"/>
      <c r="F3" s="307"/>
      <c r="G3" s="307"/>
      <c r="H3" s="307"/>
      <c r="I3" s="307"/>
      <c r="J3" s="336"/>
    </row>
    <row r="4" s="304" customFormat="1" ht="50" customHeight="1" spans="2:10">
      <c r="B4" s="308" t="s">
        <v>147</v>
      </c>
      <c r="C4" s="308" t="s">
        <v>148</v>
      </c>
      <c r="D4" s="308" t="s">
        <v>38</v>
      </c>
      <c r="E4" s="308" t="s">
        <v>39</v>
      </c>
      <c r="F4" s="308" t="s">
        <v>40</v>
      </c>
      <c r="G4" s="308" t="s">
        <v>173</v>
      </c>
      <c r="H4" s="308" t="s">
        <v>4</v>
      </c>
      <c r="I4" s="337" t="s">
        <v>153</v>
      </c>
      <c r="J4" s="338" t="s">
        <v>146</v>
      </c>
    </row>
    <row r="5" s="303" customFormat="1" ht="124" customHeight="1" spans="2:9">
      <c r="B5" s="308" t="s">
        <v>186</v>
      </c>
      <c r="C5" s="309" t="s">
        <v>175</v>
      </c>
      <c r="D5" s="309">
        <v>7</v>
      </c>
      <c r="E5" s="309">
        <v>5</v>
      </c>
      <c r="F5" s="309">
        <v>5</v>
      </c>
      <c r="G5" s="309">
        <v>5</v>
      </c>
      <c r="H5" s="310" t="s">
        <v>176</v>
      </c>
      <c r="I5" s="339" t="s">
        <v>187</v>
      </c>
    </row>
    <row r="6" s="303" customFormat="1" ht="77" customHeight="1" spans="2:9">
      <c r="B6" s="308" t="s">
        <v>188</v>
      </c>
      <c r="C6" s="309" t="s">
        <v>175</v>
      </c>
      <c r="D6" s="311">
        <v>10.5</v>
      </c>
      <c r="E6" s="311">
        <v>8.5</v>
      </c>
      <c r="F6" s="311">
        <v>8.5</v>
      </c>
      <c r="G6" s="311">
        <v>8.5</v>
      </c>
      <c r="H6" s="310" t="s">
        <v>179</v>
      </c>
      <c r="I6" s="339"/>
    </row>
    <row r="7" customFormat="1" ht="12" customHeight="1" spans="1:11">
      <c r="A7" s="312"/>
      <c r="B7" s="313"/>
      <c r="C7" s="314"/>
      <c r="D7" s="314"/>
      <c r="E7" s="314"/>
      <c r="F7" s="314"/>
      <c r="G7" s="314"/>
      <c r="H7" s="315"/>
      <c r="I7" s="340"/>
      <c r="J7" s="312"/>
      <c r="K7" s="312"/>
    </row>
    <row r="8" s="305" customFormat="1" ht="16" customHeight="1" spans="1:11">
      <c r="A8" s="316"/>
      <c r="B8" s="317" t="s">
        <v>161</v>
      </c>
      <c r="C8" s="317"/>
      <c r="D8" s="317"/>
      <c r="E8" s="317"/>
      <c r="F8" s="317"/>
      <c r="G8" s="317"/>
      <c r="H8" s="317"/>
      <c r="I8" s="317"/>
      <c r="J8" s="317"/>
      <c r="K8" s="317"/>
    </row>
    <row r="9" s="305" customFormat="1" ht="16" customHeight="1" spans="1:11">
      <c r="A9" s="318">
        <v>1</v>
      </c>
      <c r="B9" s="317" t="s">
        <v>162</v>
      </c>
      <c r="C9" s="317"/>
      <c r="D9" s="317"/>
      <c r="E9" s="317"/>
      <c r="F9" s="317"/>
      <c r="G9" s="317"/>
      <c r="H9" s="317"/>
      <c r="I9" s="317"/>
      <c r="J9" s="317"/>
      <c r="K9" s="317"/>
    </row>
    <row r="10" s="305" customFormat="1" ht="16" customHeight="1" spans="1:11">
      <c r="A10" s="318">
        <v>2</v>
      </c>
      <c r="B10" s="319" t="s">
        <v>163</v>
      </c>
      <c r="C10" s="319"/>
      <c r="D10" s="319"/>
      <c r="E10" s="319"/>
      <c r="F10" s="319"/>
      <c r="G10" s="319"/>
      <c r="H10" s="319"/>
      <c r="I10" s="319"/>
      <c r="J10" s="319"/>
      <c r="K10" s="319"/>
    </row>
    <row r="11" s="305" customFormat="1" ht="16" customHeight="1" spans="1:11">
      <c r="A11" s="318">
        <v>3</v>
      </c>
      <c r="B11" s="320" t="s">
        <v>164</v>
      </c>
      <c r="C11" s="320"/>
      <c r="D11" s="320"/>
      <c r="E11" s="319"/>
      <c r="F11" s="319"/>
      <c r="G11" s="319"/>
      <c r="H11" s="319"/>
      <c r="I11" s="319"/>
      <c r="J11" s="319"/>
      <c r="K11" s="341"/>
    </row>
    <row r="12" s="305" customFormat="1" ht="16" customHeight="1" spans="1:11">
      <c r="A12" s="318">
        <v>4</v>
      </c>
      <c r="B12" s="321" t="s">
        <v>166</v>
      </c>
      <c r="C12" s="321"/>
      <c r="D12" s="321"/>
      <c r="E12" s="319"/>
      <c r="F12" s="319"/>
      <c r="G12" s="319"/>
      <c r="H12" s="319"/>
      <c r="I12" s="319"/>
      <c r="J12" s="319"/>
      <c r="K12" s="341"/>
    </row>
    <row r="13" s="306" customFormat="1" ht="12" spans="1:9">
      <c r="A13" s="322" t="s">
        <v>180</v>
      </c>
      <c r="B13" s="323"/>
      <c r="C13" s="324" t="s">
        <v>66</v>
      </c>
      <c r="D13" s="324"/>
      <c r="E13" s="324"/>
      <c r="F13" s="324"/>
      <c r="G13" s="324"/>
      <c r="H13" s="324"/>
      <c r="I13" s="342"/>
    </row>
    <row r="14" s="306" customFormat="1" ht="12" spans="1:9">
      <c r="A14" s="316"/>
      <c r="B14" s="323"/>
      <c r="C14" s="324"/>
      <c r="D14" s="324"/>
      <c r="E14" s="324"/>
      <c r="F14" s="324"/>
      <c r="G14" s="324"/>
      <c r="H14" s="324"/>
      <c r="I14" s="342"/>
    </row>
    <row r="15" s="306" customFormat="1" ht="30" customHeight="1" spans="1:9">
      <c r="A15" s="325" t="s">
        <v>68</v>
      </c>
      <c r="B15" s="326" t="s">
        <v>168</v>
      </c>
      <c r="C15" s="326"/>
      <c r="D15" s="326"/>
      <c r="E15" s="326"/>
      <c r="F15" s="326"/>
      <c r="G15" s="326"/>
      <c r="H15" s="326"/>
      <c r="I15" s="326"/>
    </row>
    <row r="16" s="306" customFormat="1" ht="31" customHeight="1" spans="1:9">
      <c r="A16" s="327">
        <v>1</v>
      </c>
      <c r="B16" s="328" t="s">
        <v>181</v>
      </c>
      <c r="C16" s="328"/>
      <c r="D16" s="328"/>
      <c r="E16" s="328"/>
      <c r="F16" s="328"/>
      <c r="G16" s="328"/>
      <c r="H16" s="328"/>
      <c r="I16" s="328"/>
    </row>
    <row r="17" s="306" customFormat="1" ht="16" customHeight="1" spans="1:9">
      <c r="A17" s="327">
        <v>2</v>
      </c>
      <c r="B17" s="329" t="s">
        <v>182</v>
      </c>
      <c r="C17" s="328"/>
      <c r="D17" s="328"/>
      <c r="E17" s="328"/>
      <c r="F17" s="328"/>
      <c r="G17" s="328"/>
      <c r="H17" s="328"/>
      <c r="I17" s="328"/>
    </row>
    <row r="18" s="306" customFormat="1" ht="17" customHeight="1" spans="1:9">
      <c r="A18" s="327">
        <v>3</v>
      </c>
      <c r="B18" s="330" t="s">
        <v>183</v>
      </c>
      <c r="C18" s="330"/>
      <c r="D18" s="330"/>
      <c r="E18" s="330"/>
      <c r="F18" s="330"/>
      <c r="G18" s="330"/>
      <c r="H18" s="330"/>
      <c r="I18" s="330"/>
    </row>
    <row r="19" s="306" customFormat="1" ht="17" customHeight="1" spans="1:9">
      <c r="A19" s="327">
        <v>4</v>
      </c>
      <c r="B19" s="330" t="s">
        <v>184</v>
      </c>
      <c r="C19" s="330"/>
      <c r="D19" s="330"/>
      <c r="E19" s="330"/>
      <c r="F19" s="330"/>
      <c r="G19" s="330"/>
      <c r="H19" s="330"/>
      <c r="I19" s="330"/>
    </row>
    <row r="20" s="306" customFormat="1" ht="17" customHeight="1" spans="1:9">
      <c r="A20" s="327">
        <v>5</v>
      </c>
      <c r="B20" s="326" t="s">
        <v>74</v>
      </c>
      <c r="C20" s="326"/>
      <c r="D20" s="326"/>
      <c r="E20" s="326"/>
      <c r="F20" s="326"/>
      <c r="G20" s="326"/>
      <c r="H20" s="326"/>
      <c r="I20" s="326"/>
    </row>
    <row r="21" s="306" customFormat="1" ht="17" customHeight="1" spans="1:9">
      <c r="A21" s="327">
        <v>6</v>
      </c>
      <c r="B21" s="331" t="s">
        <v>75</v>
      </c>
      <c r="C21" s="331"/>
      <c r="D21" s="331"/>
      <c r="E21" s="331"/>
      <c r="F21" s="331"/>
      <c r="G21" s="331"/>
      <c r="H21" s="331"/>
      <c r="I21" s="331"/>
    </row>
    <row r="22" s="306" customFormat="1" ht="17" customHeight="1" spans="1:9">
      <c r="A22" s="327">
        <v>7</v>
      </c>
      <c r="B22" s="331" t="s">
        <v>76</v>
      </c>
      <c r="C22" s="331"/>
      <c r="D22" s="331"/>
      <c r="E22" s="331"/>
      <c r="F22" s="331"/>
      <c r="G22" s="331"/>
      <c r="H22" s="331"/>
      <c r="I22" s="331"/>
    </row>
    <row r="23" s="306" customFormat="1" ht="17" customHeight="1" spans="1:9">
      <c r="A23" s="327">
        <v>8</v>
      </c>
      <c r="B23" s="332" t="s">
        <v>77</v>
      </c>
      <c r="C23" s="333"/>
      <c r="D23" s="333"/>
      <c r="E23" s="333"/>
      <c r="F23" s="333"/>
      <c r="G23" s="333"/>
      <c r="H23" s="333"/>
      <c r="I23" s="333"/>
    </row>
    <row r="24" s="306" customFormat="1" ht="17" customHeight="1" spans="1:9">
      <c r="A24" s="327">
        <v>9</v>
      </c>
      <c r="B24" s="326" t="s">
        <v>78</v>
      </c>
      <c r="C24" s="326"/>
      <c r="D24" s="326"/>
      <c r="E24" s="326"/>
      <c r="F24" s="326"/>
      <c r="G24" s="326"/>
      <c r="H24" s="326"/>
      <c r="I24" s="326"/>
    </row>
    <row r="25" s="306" customFormat="1" ht="17" customHeight="1" spans="1:9">
      <c r="A25" s="327">
        <v>11</v>
      </c>
      <c r="B25" s="329" t="s">
        <v>85</v>
      </c>
      <c r="C25" s="329"/>
      <c r="D25" s="329"/>
      <c r="E25" s="329"/>
      <c r="F25" s="329"/>
      <c r="G25" s="329"/>
      <c r="H25" s="329"/>
      <c r="I25" s="329"/>
    </row>
    <row r="26" s="306" customFormat="1" ht="17" customHeight="1" spans="1:9">
      <c r="A26" s="327">
        <v>12</v>
      </c>
      <c r="B26" s="334" t="s">
        <v>86</v>
      </c>
      <c r="C26" s="334"/>
      <c r="D26" s="334"/>
      <c r="E26" s="334"/>
      <c r="F26" s="334"/>
      <c r="G26" s="334"/>
      <c r="H26" s="334"/>
      <c r="I26" s="334"/>
    </row>
    <row r="27" s="306" customFormat="1" ht="9" customHeight="1" spans="1:9">
      <c r="A27" s="327"/>
      <c r="B27" s="334"/>
      <c r="C27" s="334"/>
      <c r="D27" s="334"/>
      <c r="E27" s="334"/>
      <c r="F27" s="334"/>
      <c r="G27" s="334"/>
      <c r="H27" s="334"/>
      <c r="I27" s="334"/>
    </row>
    <row r="28" s="306" customFormat="1" ht="105" customHeight="1" spans="1:9">
      <c r="A28" s="335" t="s">
        <v>88</v>
      </c>
      <c r="B28" s="335"/>
      <c r="C28" s="335"/>
      <c r="D28" s="335"/>
      <c r="E28" s="335"/>
      <c r="F28" s="335"/>
      <c r="G28" s="335"/>
      <c r="H28" s="335"/>
      <c r="I28" s="335"/>
    </row>
  </sheetData>
  <mergeCells count="23">
    <mergeCell ref="B8:K8"/>
    <mergeCell ref="B9:K9"/>
    <mergeCell ref="B10:K10"/>
    <mergeCell ref="B11:D11"/>
    <mergeCell ref="B12:D12"/>
    <mergeCell ref="B15:I15"/>
    <mergeCell ref="B16:I16"/>
    <mergeCell ref="B17:I17"/>
    <mergeCell ref="B18:I18"/>
    <mergeCell ref="B19:I19"/>
    <mergeCell ref="B20:I20"/>
    <mergeCell ref="B21:I21"/>
    <mergeCell ref="B22:I22"/>
    <mergeCell ref="B24:I24"/>
    <mergeCell ref="B25:I25"/>
    <mergeCell ref="B26:I26"/>
    <mergeCell ref="B27:I27"/>
    <mergeCell ref="A28:I28"/>
    <mergeCell ref="I5:I6"/>
    <mergeCell ref="I13:I14"/>
    <mergeCell ref="A1:J3"/>
    <mergeCell ref="A13:B14"/>
    <mergeCell ref="C13:H14"/>
  </mergeCells>
  <hyperlinks>
    <hyperlink ref="J4" location="价格表目录!A1" display="返回首页"/>
  </hyperlink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7" master=""/>
  <rangeList sheetStid="1" master=""/>
  <rangeList sheetStid="2" master=""/>
  <rangeList sheetStid="19" master=""/>
  <rangeList sheetStid="6" master=""/>
  <rangeList sheetStid="7" master=""/>
  <rangeList sheetStid="5" master=""/>
  <rangeList sheetStid="18" master=""/>
  <rangeList sheetStid="20" master=""/>
  <rangeList sheetStid="9" master=""/>
  <rangeList sheetStid="10" master="">
    <arrUserId title="区域1_2_3" rangeCreator="" othersAccessPermission="edit"/>
    <arrUserId title="区域1_4_2" rangeCreator="" othersAccessPermission="edit"/>
    <arrUserId title="区域1_5_1" rangeCreator="" othersAccessPermission="edit"/>
    <arrUserId title="区域1_2_4" rangeCreator="" othersAccessPermission="edit"/>
    <arrUserId title="区域4_1_1" rangeCreator="" othersAccessPermission="edit"/>
    <arrUserId title="区域6_1" rangeCreator="" othersAccessPermission="edit"/>
    <arrUserId title="区域6_1_2" rangeCreator="" othersAccessPermission="edit"/>
    <arrUserId title="区域6_1_1_1_2" rangeCreator="" othersAccessPermission="edit"/>
    <arrUserId title="区域6_1_1_1" rangeCreator="" othersAccessPermission="edit"/>
    <arrUserId title="区域4_1" rangeCreator="" othersAccessPermission="edit"/>
    <arrUserId title="区域7_1" rangeCreator="" othersAccessPermission="edit"/>
    <arrUserId title="区域6_1_1" rangeCreator="" othersAccessPermission="edit"/>
    <arrUserId title="区域6_1_1_1_3" rangeCreator="" othersAccessPermission="edit"/>
    <arrUserId title="区域4" rangeCreator="" othersAccessPermission="edit"/>
    <arrUserId title="区域4_1_2" rangeCreator="" othersAccessPermission="edit"/>
    <arrUserId title="区域6_1_1_2" rangeCreator="" othersAccessPermission="edit"/>
    <arrUserId title="区域7_2" rangeCreator="" othersAccessPermission="edit"/>
    <arrUserId title="区域6_1_1_1_1" rangeCreator="" othersAccessPermission="edit"/>
    <arrUserId title="区域4_2_2" rangeCreator="" othersAccessPermission="edit"/>
    <arrUserId title="区域4_1_1_2" rangeCreator="" othersAccessPermission="edit"/>
    <arrUserId title="区域6_1_4" rangeCreator="" othersAccessPermission="edit"/>
    <arrUserId title="区域6_1_2_2" rangeCreator="" othersAccessPermission="edit"/>
    <arrUserId title="区域7_3" rangeCreator="" othersAccessPermission="edit"/>
    <arrUserId title="区域1_1" rangeCreator="" othersAccessPermission="edit"/>
    <arrUserId title="区域1_2_1" rangeCreator="" othersAccessPermission="edit"/>
    <arrUserId title="区域1_24" rangeCreator="" othersAccessPermission="edit"/>
    <arrUserId title="区域1_23" rangeCreator="" othersAccessPermission="edit"/>
    <arrUserId title="区域1_25" rangeCreator="" othersAccessPermission="edit"/>
    <arrUserId title="区域1_1_1" rangeCreator="" othersAccessPermission="edit"/>
    <arrUserId title="区域1_23_1" rangeCreator="" othersAccessPermission="edit"/>
    <arrUserId title="区域1_64" rangeCreator="" othersAccessPermission="edit"/>
    <arrUserId title="区域1_1_4" rangeCreator="" othersAccessPermission="edit"/>
    <arrUserId title="区域1_54" rangeCreator="" othersAccessPermission="edit"/>
    <arrUserId title="区域1_53" rangeCreator="" othersAccessPermission="edit"/>
    <arrUserId title="区域1_1_2" rangeCreator="" othersAccessPermission="edit"/>
    <arrUserId title="区域1_2_1_1" rangeCreator="" othersAccessPermission="edit"/>
    <arrUserId title="区域1_24_1" rangeCreator="" othersAccessPermission="edit"/>
    <arrUserId title="区域1_23_2" rangeCreator="" othersAccessPermission="edit"/>
    <arrUserId title="区域1_25_1" rangeCreator="" othersAccessPermission="edit"/>
  </rangeList>
  <rangeList sheetStid="11" master=""/>
  <rangeList sheetStid="12" master=""/>
  <rangeList sheetStid="13" master=""/>
  <rangeList sheetStid="14" master=""/>
  <rangeList sheetStid="15" master=""/>
  <rangeList sheetStid="16"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价格表目录</vt:lpstr>
      <vt:lpstr>欧洲空派大陆飞(包税+自税)</vt:lpstr>
      <vt:lpstr>欧洲空派香港飞(包税+自税)</vt:lpstr>
      <vt:lpstr>欧洲空派越南飞(包税+自税)</vt:lpstr>
      <vt:lpstr>欧洲卡航</vt:lpstr>
      <vt:lpstr>欧洲海运(包税+自税)</vt:lpstr>
      <vt:lpstr>英国卡航</vt:lpstr>
      <vt:lpstr>英国空运</vt:lpstr>
      <vt:lpstr>英国海运</vt:lpstr>
      <vt:lpstr>亚马逊常见偏远地址</vt:lpstr>
      <vt:lpstr>发票箱单格式</vt:lpstr>
      <vt:lpstr>空派模板</vt:lpstr>
      <vt:lpstr>清关委托书</vt:lpstr>
      <vt:lpstr>免责声明</vt:lpstr>
      <vt:lpstr>欧洲附加费收取标准</vt:lpstr>
      <vt:lpstr>PVA授权书延递</vt:lpstr>
      <vt:lpstr>交接单模板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초 욱</cp:lastModifiedBy>
  <dcterms:created xsi:type="dcterms:W3CDTF">2024-03-01T02:20:00Z</dcterms:created>
  <dcterms:modified xsi:type="dcterms:W3CDTF">2024-03-18T06:59:34Z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A60D5715A590421EBC6981C49BDBFF43_13</vt:lpwstr>
  </property>
  <property fmtid="{D5CDD505-2E9C-101B-9397-08002B2CF9AE}" pid="3" name="KSOProductBuildVer">
    <vt:lpwstr>2052-12.1.0.16388</vt:lpwstr>
  </property>
</Properties>
</file>